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2发文表"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d">[1]地方!$Q$4:$Q$5</definedName>
    <definedName name="\q">[2]国家!#REF!</definedName>
    <definedName name="\z">[3]中央!#REF!</definedName>
    <definedName name="_xlnm._FilterDatabase" localSheetId="0" hidden="1">'2022发文表'!$A$6:$Q$43</definedName>
    <definedName name="_Order1" hidden="1">255</definedName>
    <definedName name="_Order2" hidden="1">255</definedName>
    <definedName name="a" localSheetId="0">#REF!</definedName>
    <definedName name="aa" localSheetId="0">#REF!</definedName>
    <definedName name="aaa">[4]中央!#REF!</definedName>
    <definedName name="aaaagfdsafsd">#N/A</definedName>
    <definedName name="aas">#N/A</definedName>
    <definedName name="ABC" localSheetId="0">#REF!</definedName>
    <definedName name="ABD" localSheetId="0">#REF!</definedName>
    <definedName name="AccessDatabase" hidden="1">"D:\文_件\省长专项\2000省长专项审批.mdb"</definedName>
    <definedName name="adasfw">#N/A</definedName>
    <definedName name="addsdsads">#N/A</definedName>
    <definedName name="adsafs">#N/A</definedName>
    <definedName name="adsdsaas">#N/A</definedName>
    <definedName name="adsfafas">#N/A</definedName>
    <definedName name="adsgf">#N/A</definedName>
    <definedName name="agasdgaksdk">#N/A</definedName>
    <definedName name="agsdsawae">#N/A</definedName>
    <definedName name="ajgfdajfajd">#N/A</definedName>
    <definedName name="asda">#N/A</definedName>
    <definedName name="asdfas">#N/A</definedName>
    <definedName name="asdfasd">#N/A</definedName>
    <definedName name="asdfasf">#N/A</definedName>
    <definedName name="asdfkaskfda">#N/A</definedName>
    <definedName name="asdg\">#N/A</definedName>
    <definedName name="asdga">#N/A</definedName>
    <definedName name="asdgads">#N/A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#N/A</definedName>
    <definedName name="county" localSheetId="0">#REF!</definedName>
    <definedName name="d">#N/A</definedName>
    <definedName name="da">#N/A</definedName>
    <definedName name="dadaf">#N/A</definedName>
    <definedName name="dads">#N/A</definedName>
    <definedName name="daggaga">#N/A</definedName>
    <definedName name="dasadfw">#N/A</definedName>
    <definedName name="dasdfasd">#N/A</definedName>
    <definedName name="dasfaxc">#N/A</definedName>
    <definedName name="dasfqw">#N/A</definedName>
    <definedName name="data" localSheetId="0">#REF!</definedName>
    <definedName name="Database">[5]PKx!$A$1:$AP$622</definedName>
    <definedName name="database10" localSheetId="0">#REF!</definedName>
    <definedName name="database2" localSheetId="0">#REF!</definedName>
    <definedName name="database3" localSheetId="0">#REF!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dydhg">#N/A</definedName>
    <definedName name="dfadfsfds">#N/A</definedName>
    <definedName name="dfadsaf">#N/A</definedName>
    <definedName name="dfadsas">#N/A</definedName>
    <definedName name="dfasfw">#N/A</definedName>
    <definedName name="dfasggasf">#N/A</definedName>
    <definedName name="dfaxc">#N/A</definedName>
    <definedName name="dfgh">#N/A</definedName>
    <definedName name="dfghdhj">#N/A</definedName>
    <definedName name="dfgsdf">#N/A</definedName>
    <definedName name="dfh">#N/A</definedName>
    <definedName name="dfhgkj">#N/A</definedName>
    <definedName name="dfj">#N/A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#N/A</definedName>
    <definedName name="dghadfha">#N/A</definedName>
    <definedName name="dghadhf">#N/A</definedName>
    <definedName name="dgkgfkdsafka">#N/A</definedName>
    <definedName name="dh">#N/A</definedName>
    <definedName name="dj">#N/A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ads">#N/A</definedName>
    <definedName name="dsafdfdgas">#N/A</definedName>
    <definedName name="dsafdfdsfds">#N/A</definedName>
    <definedName name="dsafdsafdsa">#N/A</definedName>
    <definedName name="dsaffdsa">#N/A</definedName>
    <definedName name="dsagads">#N/A</definedName>
    <definedName name="dsagagw">#N/A</definedName>
    <definedName name="dsagas">#N/A</definedName>
    <definedName name="dsagasfwq">#N/A</definedName>
    <definedName name="dsagfw">#N/A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gh">#N/A</definedName>
    <definedName name="dsfgs">#N/A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gh">#N/A</definedName>
    <definedName name="dsjgakdsf">#N/A</definedName>
    <definedName name="dssasaww">#N/A</definedName>
    <definedName name="e">#N/A</definedName>
    <definedName name="f">#N/A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g">#N/A</definedName>
    <definedName name="fgdh">#N/A</definedName>
    <definedName name="fgj">#N/A</definedName>
    <definedName name="fgjd">#N/A</definedName>
    <definedName name="fgjk">#N/A</definedName>
    <definedName name="fhdjk">#N/A</definedName>
    <definedName name="fjafjs">#N/A</definedName>
    <definedName name="fjajsfdja">#N/A</definedName>
    <definedName name="fjdajsdjfa">#N/A</definedName>
    <definedName name="fjjafsjaj">#N/A</definedName>
    <definedName name="fjk">#N/A</definedName>
    <definedName name="fsa">#N/A</definedName>
    <definedName name="fsafffdsfdsa">#N/A</definedName>
    <definedName name="fsafsdfdsa">#N/A</definedName>
    <definedName name="fw_0">#REF!</definedName>
    <definedName name="g">#N/A</definedName>
    <definedName name="gadsfawe">#N/A</definedName>
    <definedName name="gafsafas">#N/A</definedName>
    <definedName name="gagssd">#N/A</definedName>
    <definedName name="gasdgfasgas">#N/A</definedName>
    <definedName name="gfagajfas">#N/A</definedName>
    <definedName name="gfh">#N/A</definedName>
    <definedName name="ggasfdasf">#N/A</definedName>
    <definedName name="gggg">#N/A</definedName>
    <definedName name="ggggggggg">#N/A</definedName>
    <definedName name="gh">#N/A</definedName>
    <definedName name="ghjk">#N/A</definedName>
    <definedName name="ghk">#N/A</definedName>
    <definedName name="gj">#N/A</definedName>
    <definedName name="gjhk">#N/A</definedName>
    <definedName name="gjk">#N/A</definedName>
    <definedName name="gjklh">#N/A</definedName>
    <definedName name="gxxe2003">'[6]P1012001'!$A$6:$E$117</definedName>
    <definedName name="gxxe20032">'[7]P1012001'!$A$6:$E$117</definedName>
    <definedName name="gxxx2004">'[6]P1012001'!$A$6:$E$117</definedName>
    <definedName name="h">#N/A</definedName>
    <definedName name="hdfgh">#N/A</definedName>
    <definedName name="hg">#N/A</definedName>
    <definedName name="hgfh">#N/A</definedName>
    <definedName name="hgj">#N/A</definedName>
    <definedName name="hhfk">#N/A</definedName>
    <definedName name="hhhh" localSheetId="0">#REF!</definedName>
    <definedName name="hj">#N/A</definedName>
    <definedName name="hjhgj">#N/A</definedName>
    <definedName name="hjk">#N/A</definedName>
    <definedName name="hjkjhl">#N/A</definedName>
    <definedName name="hjkl">#N/A</definedName>
    <definedName name="hkjfgkjhkhj">#N/A</definedName>
    <definedName name="i">#N/A</definedName>
    <definedName name="j">#N/A</definedName>
    <definedName name="jdfajsfdj">#N/A</definedName>
    <definedName name="jdjfadsjf">#N/A</definedName>
    <definedName name="jgh">#N/A</definedName>
    <definedName name="jhgj">#N/A</definedName>
    <definedName name="jhkf">#N/A</definedName>
    <definedName name="jhkljl">#N/A</definedName>
    <definedName name="jjgajsdfjasd">#N/A</definedName>
    <definedName name="jjjjj">#N/A</definedName>
    <definedName name="jk">#N/A</definedName>
    <definedName name="jl">#N/A</definedName>
    <definedName name="jmjkhjkl">#N/A</definedName>
    <definedName name="k">#N/A</definedName>
    <definedName name="kdfkasj">#N/A</definedName>
    <definedName name="kg">#N/A</definedName>
    <definedName name="kgak">#N/A</definedName>
    <definedName name="kjhljk">#N/A</definedName>
    <definedName name="kjhluyi">#N/A</definedName>
    <definedName name="kjlhj">#N/A</definedName>
    <definedName name="kkkk" localSheetId="0">#REF!</definedName>
    <definedName name="l">#N/A</definedName>
    <definedName name="lkghjk">#N/A</definedName>
    <definedName name="lkjhh">#N/A</definedName>
    <definedName name="luil">#N/A</definedName>
    <definedName name="_xlnm.Print_Area" localSheetId="0">#REF!</definedName>
    <definedName name="Print_Area_MI">[2]国家!#REF!</definedName>
    <definedName name="_xlnm.Print_Titles">#N/A</definedName>
    <definedName name="saagasf">#N/A</definedName>
    <definedName name="sadfaffdas">#N/A</definedName>
    <definedName name="sadfas">#N/A</definedName>
    <definedName name="sadfasdf">#N/A</definedName>
    <definedName name="sadfasfw">#N/A</definedName>
    <definedName name="sadffdag">#N/A</definedName>
    <definedName name="sadfx">#N/A</definedName>
    <definedName name="sadgafasdd">#N/A</definedName>
    <definedName name="sadgafasfd">#N/A</definedName>
    <definedName name="sadgafsdwa">#N/A</definedName>
    <definedName name="sadgasdf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asqw">#N/A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g">#N/A</definedName>
    <definedName name="sdfgs">#N/A</definedName>
    <definedName name="sdfkasfka">#N/A</definedName>
    <definedName name="sdfsdafaw">#N/A</definedName>
    <definedName name="sdfw">#N/A</definedName>
    <definedName name="sdfwsa">#N/A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df">#N/A</definedName>
    <definedName name="sdgfw">#N/A</definedName>
    <definedName name="sdsaaa">#N/A</definedName>
    <definedName name="sdsfccxxx">#N/A</definedName>
    <definedName name="sfdg">#N/A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gdfg">#N/A</definedName>
    <definedName name="sgdh">#N/A</definedName>
    <definedName name="shgd">#N/A</definedName>
    <definedName name="ssfafag">#N/A</definedName>
    <definedName name="try">#N/A</definedName>
    <definedName name="uyi">#N/A</definedName>
    <definedName name="财政供养" localSheetId="0">#REF!</definedName>
    <definedName name="赤字县图" localSheetId="0">#REF!</definedName>
    <definedName name="处室" localSheetId="0">#REF!</definedName>
    <definedName name="大多数">[8]XL4Poppy!$A$15</definedName>
    <definedName name="地区名称">'[9]01北京市'!#REF!</definedName>
    <definedName name="还有" localSheetId="0">#REF!</definedName>
    <definedName name="汇率" localSheetId="0">#REF!</definedName>
    <definedName name="基金处室" localSheetId="0">#REF!</definedName>
    <definedName name="基金金额" localSheetId="0">#REF!</definedName>
    <definedName name="基金科目" localSheetId="0">#REF!</definedName>
    <definedName name="基金类型" localSheetId="0">#REF!</definedName>
    <definedName name="交集补助比例">1/2</definedName>
    <definedName name="金额" localSheetId="0">#REF!</definedName>
    <definedName name="科目" localSheetId="0">#REF!</definedName>
    <definedName name="类型" localSheetId="0">#REF!</definedName>
    <definedName name="其他补助比例">40%</definedName>
    <definedName name="其他限制开发区资金规模">10</definedName>
    <definedName name="全额差额比例">'[10]C01-1'!#REF!</definedName>
    <definedName name="生产列1" localSheetId="0">#REF!</definedName>
    <definedName name="生产列11" localSheetId="0">#REF!</definedName>
    <definedName name="生产列15" localSheetId="0">#REF!</definedName>
    <definedName name="生产列16" localSheetId="0">#REF!</definedName>
    <definedName name="生产列17" localSheetId="0">#REF!</definedName>
    <definedName name="生产列19" localSheetId="0">#REF!</definedName>
    <definedName name="生产列2" localSheetId="0">#REF!</definedName>
    <definedName name="生产列20" localSheetId="0">#REF!</definedName>
    <definedName name="生产列3" localSheetId="0">#REF!</definedName>
    <definedName name="生产列4" localSheetId="0">#REF!</definedName>
    <definedName name="生产列5" localSheetId="0">#REF!</definedName>
    <definedName name="生产列6" localSheetId="0">#REF!</definedName>
    <definedName name="生产列7" localSheetId="0">#REF!</definedName>
    <definedName name="生产列8" localSheetId="0">#REF!</definedName>
    <definedName name="生产列9" localSheetId="0">#REF!</definedName>
    <definedName name="生产期" localSheetId="0">#REF!</definedName>
    <definedName name="生产期1" localSheetId="0">#REF!</definedName>
    <definedName name="生产期11" localSheetId="0">#REF!</definedName>
    <definedName name="生产期123" localSheetId="0">#REF!</definedName>
    <definedName name="生产期15" localSheetId="0">#REF!</definedName>
    <definedName name="生产期16" localSheetId="0">#REF!</definedName>
    <definedName name="生产期17" localSheetId="0">#REF!</definedName>
    <definedName name="生产期19" localSheetId="0">#REF!</definedName>
    <definedName name="生产期2" localSheetId="0">#REF!</definedName>
    <definedName name="生产期20" localSheetId="0">#REF!</definedName>
    <definedName name="生产期3" localSheetId="0">#REF!</definedName>
    <definedName name="生产期4" localSheetId="0">#REF!</definedName>
    <definedName name="生产期5" localSheetId="0">#REF!</definedName>
    <definedName name="生产期6" localSheetId="0">#REF!</definedName>
    <definedName name="生产期7" localSheetId="0">#REF!</definedName>
    <definedName name="生产期8" localSheetId="0">#REF!</definedName>
    <definedName name="生产期9" localSheetId="0">#REF!</definedName>
    <definedName name="省区">[11]均衡!$B$4:$B$44</definedName>
    <definedName name="四季度">'[12]C01-1'!#REF!</definedName>
    <definedName name="位次d">[13]四月份月报!#REF!</definedName>
    <definedName name="性别">[14]基础编码!$H$2:$H$3</definedName>
    <definedName name="学历">[14]基础编码!$S$2:$S$9</definedName>
    <definedName name="增支比例">0.8</definedName>
    <definedName name="支出">'[6]P1012001'!$A$6:$E$117</definedName>
    <definedName name="直辖市">[15]汇总!$A$9,[15]汇总!$A$10,[15]汇总!$A$18,[15]汇总!$A$35</definedName>
    <definedName name="전" localSheetId="0">#REF!</definedName>
    <definedName name="주택사업본부" localSheetId="0">#REF!</definedName>
    <definedName name="철구사업본부" localSheetId="0">#REF!</definedName>
  </definedNames>
  <calcPr calcId="144525"/>
</workbook>
</file>

<file path=xl/sharedStrings.xml><?xml version="1.0" encoding="utf-8"?>
<sst xmlns="http://schemas.openxmlformats.org/spreadsheetml/2006/main" count="65" uniqueCount="60">
  <si>
    <t>2022年中央对地方重点生态功能区转移支付分配情况表</t>
  </si>
  <si>
    <t>单位：万元</t>
  </si>
  <si>
    <t>地区</t>
  </si>
  <si>
    <t>2022年补助总额</t>
  </si>
  <si>
    <t>其中：</t>
  </si>
  <si>
    <t>补助总额明细</t>
  </si>
  <si>
    <t>已经下达</t>
  </si>
  <si>
    <t>此次下达</t>
  </si>
  <si>
    <t>重点补助</t>
  </si>
  <si>
    <t>禁止开发补助</t>
  </si>
  <si>
    <t>引导性补助</t>
  </si>
  <si>
    <t>考核奖励</t>
  </si>
  <si>
    <t>考核扣减</t>
  </si>
  <si>
    <t>帮扶地区补助</t>
  </si>
  <si>
    <t>长江经济带补助</t>
  </si>
  <si>
    <t>西藏和四省涉藏州县生态补偿</t>
  </si>
  <si>
    <t>支持南水北调中线水源地生态保护补偿</t>
  </si>
  <si>
    <t>南水北调中线工程汉江中下游地区补助</t>
  </si>
  <si>
    <t>南水北调中线工程干渠沿线补助</t>
  </si>
  <si>
    <t>南水北调东线工程补助</t>
  </si>
  <si>
    <t>地方合计</t>
  </si>
  <si>
    <t>北京</t>
  </si>
  <si>
    <t>天津</t>
  </si>
  <si>
    <t>河北</t>
  </si>
  <si>
    <t>山西</t>
  </si>
  <si>
    <t>内蒙古</t>
  </si>
  <si>
    <t>辽宁</t>
  </si>
  <si>
    <t>大连</t>
  </si>
  <si>
    <t>吉林</t>
  </si>
  <si>
    <t>黑龙江</t>
  </si>
  <si>
    <t>上海</t>
  </si>
  <si>
    <t>江苏</t>
  </si>
  <si>
    <t>浙江</t>
  </si>
  <si>
    <t>宁波</t>
  </si>
  <si>
    <t>安徽</t>
  </si>
  <si>
    <t>福建</t>
  </si>
  <si>
    <t>厦门</t>
  </si>
  <si>
    <t>江西</t>
  </si>
  <si>
    <t>山东</t>
  </si>
  <si>
    <t>青岛</t>
  </si>
  <si>
    <t>河南</t>
  </si>
  <si>
    <t>湖北</t>
  </si>
  <si>
    <t>湖南</t>
  </si>
  <si>
    <t>广东</t>
  </si>
  <si>
    <t>深圳</t>
  </si>
  <si>
    <t>广西</t>
  </si>
  <si>
    <t>海南</t>
  </si>
  <si>
    <t>重庆</t>
  </si>
  <si>
    <t>四川</t>
  </si>
  <si>
    <t>贵州</t>
  </si>
  <si>
    <t>云南</t>
  </si>
  <si>
    <t>西藏</t>
  </si>
  <si>
    <t>陕西</t>
  </si>
  <si>
    <t>甘肃</t>
  </si>
  <si>
    <t>青海</t>
  </si>
  <si>
    <t>宁夏</t>
  </si>
  <si>
    <t>新疆</t>
  </si>
  <si>
    <t>兵团</t>
  </si>
  <si>
    <t>注；1.2022年起将巩固拓展脱贫攻坚成果同乡村振兴衔接地区纳入转移支付范围，具体包括国家乡村振兴重点帮扶县及原“三区三州”等深度贫困地区。</t>
  </si>
  <si>
    <t xml:space="preserve">    2.转移支付重点补助中剔除了以前年度原“三区三州”、长江经济带补助和生态护林员补助交叉的补助额度。</t>
  </si>
</sst>
</file>

<file path=xl/styles.xml><?xml version="1.0" encoding="utf-8"?>
<styleSheet xmlns="http://schemas.openxmlformats.org/spreadsheetml/2006/main">
  <numFmts count="6">
    <numFmt numFmtId="44" formatCode="_ &quot;￥&quot;* #,##0.00_ ;_ &quot;￥&quot;* \-#,##0.00_ ;_ &quot;￥&quot;* &quot;-&quot;??_ ;_ @_ "/>
    <numFmt numFmtId="176" formatCode="#,##0_ "/>
    <numFmt numFmtId="177" formatCode="0_ "/>
    <numFmt numFmtId="41" formatCode="_ * #,##0_ ;_ * \-#,##0_ ;_ * &quot;-&quot;_ ;_ @_ "/>
    <numFmt numFmtId="42" formatCode="_ &quot;￥&quot;* #,##0_ ;_ &quot;￥&quot;* \-#,##0_ ;_ &quot;￥&quot;* &quot;-&quot;_ ;_ @_ "/>
    <numFmt numFmtId="43" formatCode="_ * #,##0.00_ ;_ * \-#,##0.00_ ;_ * &quot;-&quot;??_ ;_ @_ "/>
  </numFmts>
  <fonts count="26">
    <font>
      <sz val="11"/>
      <color theme="1"/>
      <name val="宋体"/>
      <charset val="134"/>
      <scheme val="minor"/>
    </font>
    <font>
      <sz val="16"/>
      <name val="隶书"/>
      <charset val="134"/>
    </font>
    <font>
      <sz val="10"/>
      <name val="华文细黑"/>
      <charset val="134"/>
    </font>
    <font>
      <sz val="12"/>
      <name val="方正隶变简体"/>
      <charset val="134"/>
    </font>
    <font>
      <sz val="12"/>
      <name val="Tahoma"/>
      <charset val="134"/>
    </font>
    <font>
      <sz val="10"/>
      <name val="楷体_GB2312"/>
      <charset val="134"/>
    </font>
    <font>
      <sz val="11"/>
      <color theme="1"/>
      <name val="宋体"/>
      <charset val="0"/>
      <scheme val="minor"/>
    </font>
    <font>
      <sz val="11"/>
      <color theme="0"/>
      <name val="宋体"/>
      <charset val="0"/>
      <scheme val="minor"/>
    </font>
    <font>
      <b/>
      <sz val="11"/>
      <color theme="3"/>
      <name val="宋体"/>
      <charset val="134"/>
      <scheme val="minor"/>
    </font>
    <font>
      <sz val="12"/>
      <name val="宋体"/>
      <charset val="134"/>
    </font>
    <font>
      <u/>
      <sz val="11"/>
      <color rgb="FF0000FF"/>
      <name val="宋体"/>
      <charset val="0"/>
      <scheme val="minor"/>
    </font>
    <font>
      <b/>
      <sz val="11"/>
      <color rgb="FF3F3F3F"/>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s>
  <borders count="19">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0" fontId="9" fillId="0" borderId="0">
      <alignment vertical="center"/>
    </xf>
    <xf numFmtId="0" fontId="7" fillId="11"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11" fillId="14" borderId="12" applyNumberFormat="false" applyAlignment="false" applyProtection="false">
      <alignment vertical="center"/>
    </xf>
    <xf numFmtId="0" fontId="22" fillId="25" borderId="17" applyNumberFormat="false" applyAlignment="false" applyProtection="false">
      <alignment vertical="center"/>
    </xf>
    <xf numFmtId="0" fontId="20" fillId="23" borderId="0" applyNumberFormat="false" applyBorder="false" applyAlignment="false" applyProtection="false">
      <alignment vertical="center"/>
    </xf>
    <xf numFmtId="0" fontId="13" fillId="0" borderId="13"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5" fillId="0" borderId="13" applyNumberFormat="false" applyFill="false" applyAlignment="false" applyProtection="false">
      <alignment vertical="center"/>
    </xf>
    <xf numFmtId="0" fontId="6"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9"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7" borderId="0" applyNumberFormat="false" applyBorder="false" applyAlignment="false" applyProtection="false">
      <alignment vertical="center"/>
    </xf>
    <xf numFmtId="0" fontId="8" fillId="0" borderId="11" applyNumberFormat="false" applyFill="false" applyAlignment="false" applyProtection="false">
      <alignment vertical="center"/>
    </xf>
    <xf numFmtId="0" fontId="9" fillId="0" borderId="0"/>
    <xf numFmtId="0" fontId="23" fillId="0" borderId="18" applyNumberFormat="false" applyFill="false" applyAlignment="false" applyProtection="false">
      <alignment vertical="center"/>
    </xf>
    <xf numFmtId="0" fontId="6" fillId="13"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6" fillId="15" borderId="0" applyNumberFormat="false" applyBorder="false" applyAlignment="false" applyProtection="false">
      <alignment vertical="center"/>
    </xf>
    <xf numFmtId="0" fontId="17" fillId="0" borderId="14"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6"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6" fillId="20" borderId="0" applyNumberFormat="false" applyBorder="false" applyAlignment="false" applyProtection="false">
      <alignment vertical="center"/>
    </xf>
    <xf numFmtId="0" fontId="0" fillId="21" borderId="16" applyNumberFormat="false" applyFont="false" applyAlignment="false" applyProtection="false">
      <alignment vertical="center"/>
    </xf>
    <xf numFmtId="0" fontId="7" fillId="22" borderId="0" applyNumberFormat="false" applyBorder="false" applyAlignment="false" applyProtection="false">
      <alignment vertical="center"/>
    </xf>
    <xf numFmtId="0" fontId="21" fillId="24"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25" fillId="30" borderId="0" applyNumberFormat="false" applyBorder="false" applyAlignment="false" applyProtection="false">
      <alignment vertical="center"/>
    </xf>
    <xf numFmtId="0" fontId="24" fillId="14" borderId="15" applyNumberFormat="false" applyAlignment="false" applyProtection="false">
      <alignment vertical="center"/>
    </xf>
    <xf numFmtId="0" fontId="7" fillId="29"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19" fillId="18" borderId="15" applyNumberFormat="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34">
    <xf numFmtId="0" fontId="0" fillId="0" borderId="0" xfId="0">
      <alignment vertical="center"/>
    </xf>
    <xf numFmtId="0" fontId="1" fillId="0" borderId="0" xfId="1" applyFont="true" applyFill="true" applyAlignment="true">
      <alignment horizontal="centerContinuous" vertical="center"/>
    </xf>
    <xf numFmtId="0" fontId="1" fillId="0" borderId="0" xfId="1" applyFont="true" applyFill="true" applyAlignment="true">
      <alignment horizontal="center" vertical="center"/>
    </xf>
    <xf numFmtId="0" fontId="2" fillId="0" borderId="1" xfId="1" applyFont="true" applyBorder="true" applyAlignment="true">
      <alignment horizontal="center" vertical="center" wrapText="true"/>
    </xf>
    <xf numFmtId="0" fontId="2" fillId="0" borderId="2" xfId="1" applyFont="true" applyBorder="true" applyAlignment="true">
      <alignment horizontal="left" vertical="center" wrapText="true"/>
    </xf>
    <xf numFmtId="0" fontId="2" fillId="0" borderId="3" xfId="1" applyFont="true" applyBorder="true" applyAlignment="true">
      <alignment horizontal="left" vertical="center" wrapText="true"/>
    </xf>
    <xf numFmtId="0" fontId="2" fillId="0" borderId="4" xfId="1" applyFont="true" applyBorder="true" applyAlignment="true">
      <alignment horizontal="center" vertical="center" wrapText="true"/>
    </xf>
    <xf numFmtId="0" fontId="2" fillId="0" borderId="5" xfId="1" applyFont="true" applyBorder="true" applyAlignment="true">
      <alignment horizontal="center" vertical="center" wrapText="true"/>
    </xf>
    <xf numFmtId="177" fontId="3" fillId="0" borderId="4" xfId="16" applyNumberFormat="true" applyFont="true" applyBorder="true" applyAlignment="true">
      <alignment horizontal="distributed" vertical="center" wrapText="true"/>
    </xf>
    <xf numFmtId="176" fontId="4" fillId="0" borderId="4" xfId="21" applyNumberFormat="true" applyFont="true" applyBorder="true" applyAlignment="true">
      <alignment horizontal="right" vertical="center" wrapText="true"/>
    </xf>
    <xf numFmtId="177" fontId="3" fillId="0" borderId="6" xfId="16" applyNumberFormat="true" applyFont="true" applyBorder="true" applyAlignment="true">
      <alignment horizontal="distributed" vertical="center" wrapText="true"/>
    </xf>
    <xf numFmtId="176" fontId="4" fillId="0" borderId="6" xfId="21" applyNumberFormat="true" applyFont="true" applyBorder="true" applyAlignment="true">
      <alignment horizontal="right" vertical="center" wrapText="true"/>
    </xf>
    <xf numFmtId="177" fontId="3" fillId="0" borderId="5" xfId="16" applyNumberFormat="true" applyFont="true" applyFill="true" applyBorder="true" applyAlignment="true">
      <alignment horizontal="distributed" vertical="center" wrapText="true"/>
    </xf>
    <xf numFmtId="176" fontId="4" fillId="0" borderId="5" xfId="21" applyNumberFormat="true" applyFont="true" applyBorder="true" applyAlignment="true">
      <alignment horizontal="right" vertical="center" wrapText="true"/>
    </xf>
    <xf numFmtId="177" fontId="3" fillId="0" borderId="6" xfId="16" applyNumberFormat="true" applyFont="true" applyFill="true" applyBorder="true" applyAlignment="true">
      <alignment horizontal="distributed" vertical="center" wrapText="true"/>
    </xf>
    <xf numFmtId="0" fontId="2" fillId="0" borderId="2" xfId="1" applyFont="true" applyBorder="true" applyAlignment="true">
      <alignment horizontal="centerContinuous" vertical="center" wrapText="true"/>
    </xf>
    <xf numFmtId="0" fontId="2" fillId="0" borderId="7" xfId="1" applyFont="true" applyBorder="true" applyAlignment="true">
      <alignment horizontal="centerContinuous" vertical="center" wrapText="true"/>
    </xf>
    <xf numFmtId="0" fontId="2" fillId="0" borderId="7" xfId="1" applyFont="true" applyBorder="true" applyAlignment="true">
      <alignment vertical="center" wrapText="true"/>
    </xf>
    <xf numFmtId="0" fontId="2" fillId="0" borderId="7" xfId="1" applyFont="true" applyBorder="true" applyAlignment="true">
      <alignment horizontal="left" vertical="center" wrapText="true"/>
    </xf>
    <xf numFmtId="0" fontId="2" fillId="0" borderId="3" xfId="1" applyFont="true" applyBorder="true" applyAlignment="true">
      <alignment horizontal="center" vertical="center" wrapText="true"/>
    </xf>
    <xf numFmtId="0" fontId="2" fillId="0" borderId="4" xfId="1" applyFont="true" applyBorder="true" applyAlignment="true">
      <alignment horizontal="left" vertical="center" wrapText="true"/>
    </xf>
    <xf numFmtId="0" fontId="5" fillId="0" borderId="0" xfId="1" applyFont="true" applyFill="true" applyAlignment="true">
      <alignment horizontal="right" vertical="center"/>
    </xf>
    <xf numFmtId="0" fontId="2" fillId="0" borderId="7" xfId="1" applyFont="true" applyFill="true" applyBorder="true" applyAlignment="true">
      <alignment horizontal="centerContinuous" vertical="center" wrapText="true"/>
    </xf>
    <xf numFmtId="0" fontId="2" fillId="0" borderId="3" xfId="1" applyFont="true" applyFill="true" applyBorder="true" applyAlignment="true">
      <alignment horizontal="centerContinuous" vertical="center" wrapText="true"/>
    </xf>
    <xf numFmtId="0" fontId="2" fillId="0" borderId="8" xfId="1" applyFont="true" applyFill="true" applyBorder="true" applyAlignment="true">
      <alignment horizontal="left" vertical="center" wrapText="true"/>
    </xf>
    <xf numFmtId="0" fontId="2" fillId="0" borderId="9" xfId="1" applyFont="true" applyFill="true" applyBorder="true" applyAlignment="true">
      <alignment horizontal="left" vertical="center" wrapText="true"/>
    </xf>
    <xf numFmtId="0" fontId="2" fillId="0" borderId="10" xfId="1" applyFont="true" applyFill="true" applyBorder="true" applyAlignment="true">
      <alignment horizontal="left" vertical="center" wrapText="true"/>
    </xf>
    <xf numFmtId="0" fontId="2" fillId="0" borderId="1" xfId="1" applyFont="true" applyFill="true" applyBorder="true" applyAlignment="true">
      <alignment horizontal="center" vertical="center" wrapText="true"/>
    </xf>
    <xf numFmtId="177" fontId="4" fillId="0" borderId="4" xfId="21" applyNumberFormat="true" applyFont="true" applyBorder="true" applyAlignment="true">
      <alignment horizontal="right" vertical="center" wrapText="true"/>
    </xf>
    <xf numFmtId="177" fontId="4" fillId="0" borderId="6" xfId="21" applyNumberFormat="true" applyFont="true" applyBorder="true" applyAlignment="true">
      <alignment horizontal="right" vertical="center" wrapText="true"/>
    </xf>
    <xf numFmtId="177" fontId="4" fillId="0" borderId="5" xfId="21" applyNumberFormat="true" applyFont="true" applyBorder="true" applyAlignment="true">
      <alignment horizontal="right" vertical="center" wrapText="true"/>
    </xf>
    <xf numFmtId="0" fontId="5" fillId="0" borderId="0" xfId="1" applyFont="true" applyAlignment="true">
      <alignment horizontal="right" vertical="center"/>
    </xf>
    <xf numFmtId="0" fontId="2" fillId="0" borderId="3" xfId="1" applyFont="true" applyBorder="true" applyAlignment="true">
      <alignment horizontal="centerContinuous" vertical="center" wrapText="true"/>
    </xf>
    <xf numFmtId="177" fontId="0" fillId="0" borderId="0" xfId="0" applyNumberFormat="true">
      <alignment vertical="center"/>
    </xf>
  </cellXfs>
  <cellStyles count="51">
    <cellStyle name="常规" xfId="0" builtinId="0"/>
    <cellStyle name="常规 1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常规_转移支付97比96比较表_历年增长情况简表" xfId="16"/>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ill>
        <patternFill patternType="solid">
          <bgColor theme="8"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externalLink" Target="externalLinks/externalLink1.xml"/><Relationship Id="rId19" Type="http://schemas.openxmlformats.org/officeDocument/2006/relationships/theme" Target="theme/theme1.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Documents and Settings/MOF/&#26700;&#38754;/Documents and Settings/User/&#26700;&#38754;/&#20307;&#21046;&#31649;&#29702;&#22788;/&#20070;&#31295;0326/&#21644;&#35856;&#31038;&#20250;&#35838;&#39064;/&#21644;&#35856;&#31038;&#20250;&#26041;&#26696;&#27979;&#31639;&#34920; (version 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home/qiaonan/&#26700;&#38754;/DBSERVER/&#39044;&#31639;&#21496;/&#20849;&#20139;&#25968;&#25454;/&#21382;&#24180;&#20915;&#31639;/1996&#24180;/1996&#24180;&#20915;&#31639;&#27719;&#24635;/2021&#28246;&#21271;&#3046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home/qiaonan/&#26700;&#38754;/&#37325;&#28857;&#29983;&#24577;&#21151;&#33021;&#21306;&#36716;&#31227;&#25903;&#20184;2021&#24180;&#36164;&#37329;&#19979;&#36798;/Book4"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home/qiaonan/&#26700;&#38754;/DBSERVER/&#39044;&#31639;&#21496;/&#20849;&#20139;&#25968;&#25454;/&#21382;&#24180;&#20915;&#31639;/1996&#24180;/1996&#24180;&#30465;&#25253;&#20915;&#31639;/2021&#28246;&#21271;&#3046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home/qiaonan/&#26700;&#38754;/A:/WINDOWS.000/Desktop/&#25105;&#30340;&#20844;&#25991;&#21253;/&#36213;&#21746;&#36132;&#25991;&#20214;&#22841;/&#25253;&#349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36130;&#25919;&#20379;&#20859;&#20154;&#21592;&#20449;&#24687;&#34920;/&#25945;&#32946;/&#27896;&#27700;&#22235;&#2001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bugdet-server/&#20307;&#21046;&#31649;&#29702;&#22788;/02&#19968;&#33324;&#36716;&#31227;&#25903;&#20184;/2015&#24180;&#22343;&#34913;&#24615;&#36716;&#31227;&#25903;&#20184;/02-&#21021;&#27493;&#27979;&#31639;/0407/&#30465;&#26412;&#32423;&#27979;&#31639;.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qiaonan/&#26700;&#38754;/1.&#22343;&#34913;/4.2022&#24180;4&#26376;&#19979;&#36798;/&#29983;&#24577;&#21457;&#25991;&#26448;&#26009;/2022&#24180;&#29983;&#24577;0408/2022&#24180;&#29983;&#24577;&#36716;&#31227;&#25903;&#20184;&#27979;&#31639;040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qiaonan/&#26700;&#38754;/3.&#29983;&#24577;&#21151;&#33021;&#21306;/2022&#24180;10-11&#26376;&#22870;&#24809;&#36164;&#37329;&#19979;&#36798;/2022&#24180;&#29983;&#24577;&#36716;&#31227;&#25903;&#20184;&#27979;&#31639; (&#25353;&#29031;30%&#12289;10%&#22870;&#248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home/qiaonan/&#26700;&#38754;/Budgetserver/&#39044;&#31639;&#21496;/Documents and Settings/User/&#26700;&#38754;/&#35838;&#39064;/&#21382;&#24180;&#22269;&#23478;&#20915;&#31639;/1993-2002&#24180;&#22269;&#23478;&#25910;&#20837;&#27604;&#36739;&#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home/qiaonan/&#26700;&#38754;/Budgetserver/&#39044;&#31639;&#21496;/Documents and Settings/User/&#26700;&#38754;/&#35838;&#39064;/&#26032;&#24314;&#25991;&#20214;&#22841;/&#35838;&#39064;&#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home/qiaonan/&#26700;&#38754;/K:/Documents and Settings/User/&#26700;&#38754;/&#35838;&#39064;/&#26032;&#24314;&#25991;&#20214;&#22841;/&#35838;&#39064;&#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home/qiaonan/&#26700;&#38754;/MAINSERVER/private/XHC/XLS/X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home/qiaonan/&#26700;&#38754;/Budgetserver/&#39044;&#31639;&#21496;/BY/YS3/97&#20915;&#31639;&#21306;&#21439;&#26368;&#21518;&#27719;&#246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home/qiaonan/&#26700;&#38754;/SHANGHAI_LF/&#39044;&#31639;&#22788;/BY/YS3/97&#20915;&#31639;&#21306;&#21439;&#26368;&#21518;&#27719;&#2463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home/qiaonan/&#26700;&#38754;/10.128.13.131/&#22320;&#26041;&#22788;&#20027;&#26426;/Documents and Settings/caiqiang/My Documents/&#21439;&#20065;&#36130;&#25919;&#22256;&#38590;&#27979;&#31639;&#26041;&#26696;/&#26041;&#26696;&#19977;&#31295;/&#26041;&#26696;&#20108;&#31295;/&#35774;&#22791;/&#21407;&#22987;/814/13 &#38081;&#36335;&#37197;&#202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Admin/Desktop/2022&#24180;&#29983;&#24577;0412&#65288;&#23450;&#65289;/C:/Users/Administrator/AppData/Roaming/Microsoft/Excel/&#20004;&#32423;&#32467;&#31639;&#19982;&#22320;&#26041;&#23545;&#36134;/&#31532;&#19977;&#27425;&#23545;&#36134;/2014&#24180;&#23545;&#36134;&#21333;(20150408&#65289;-&#31532;&#19977;&#27425;&#23545;&#361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历年集中增量分配 (2)"/>
      <sheetName val="历年财力性转移支付增量 (2)"/>
      <sheetName val="历年专项转移支付增量 (2)"/>
      <sheetName val="历年集中增量 (3)"/>
      <sheetName val="历年集中增量 (4)"/>
      <sheetName val="历年集中两税增量 (2)"/>
      <sheetName val="历年集中所得税增量 (2)"/>
      <sheetName val="05多负担 (2)"/>
      <sheetName val="05集中两税增量"/>
      <sheetName val="2005集中所得税增量"/>
      <sheetName val="05净集中"/>
      <sheetName val="Sheet4 (2)"/>
      <sheetName val="Sheet4 (3)"/>
      <sheetName val="Sheet3 (2)"/>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2)"/>
      <sheetName val="历年集中增量分配"/>
      <sheetName val="历年财力性转移支付增量"/>
      <sheetName val="历年专项转移支付增量"/>
      <sheetName val="05转移支付简"/>
      <sheetName val="依赖程度3(转移支付总额除地方本级支出)"/>
      <sheetName val="Sheet2 (3)"/>
      <sheetName val="Sheet1 (2)"/>
      <sheetName val="收入划分 (英)"/>
      <sheetName val="收入划分 (美）"/>
      <sheetName val="均等化程度比较"/>
      <sheetName val="93-04留用比例"/>
      <sheetName val="历年财力"/>
      <sheetName val="边际留用比例"/>
      <sheetName val="历年边际财力"/>
      <sheetName val="历年地方总收入"/>
      <sheetName val="历年边际地方总收入"/>
      <sheetName val="2005集中增量"/>
      <sheetName val="05留用比例"/>
      <sheetName val="出口退税"/>
      <sheetName val="方案一基础"/>
      <sheetName val="方案一"/>
      <sheetName val="Sheet4"/>
      <sheetName val="方案一集中增量分地区"/>
      <sheetName val="方案一集中增量分税种"/>
      <sheetName val="方案一中央比重"/>
      <sheetName val="方案三基础"/>
      <sheetName val="方案三中央比重"/>
      <sheetName val="方案三集中增量分地区"/>
      <sheetName val="方案三集中增量分项目"/>
      <sheetName val="2005-12月报表 (2)"/>
      <sheetName val="全国一般收入"/>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C01-1"/>
      <sheetName val="农业人口"/>
      <sheetName val="一般预算收入"/>
      <sheetName val="公检法司编制"/>
      <sheetName val="行政编制"/>
      <sheetName val="农业用地"/>
      <sheetName val="四月份月报"/>
      <sheetName val="中央"/>
      <sheetName val="XL4Poppy"/>
      <sheetName val="合计"/>
      <sheetName val="Open"/>
      <sheetName val="Main"/>
      <sheetName val="总人口"/>
      <sheetName val="GDP"/>
      <sheetName val="Toolbox"/>
      <sheetName val="_ESList"/>
      <sheetName val="封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 val="均衡"/>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人员支出"/>
      <sheetName val="_x005f_x005f_x005f_x0000__x005f_x005f_x005f_x0000__x005"/>
      <sheetName val="农业人口"/>
      <sheetName val="分县数据"/>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中央"/>
      <sheetName val="#REF!"/>
      <sheetName val="农业用地"/>
      <sheetName val="财政供养人员增幅"/>
      <sheetName val="_x005f_x005f_x005f_x005f_x005f_x005f_x005f_x005f_x005f_x005f_"/>
      <sheetName val="一般预算收入"/>
      <sheetName val="POWER ASSUMPTIONS"/>
      <sheetName val="eqpmad2"/>
      <sheetName val="_ESList"/>
      <sheetName val="_x005f_x005f_x005f_x005f_x005f_x005f_x005f_x005f_"/>
      <sheetName val="Sheet1"/>
      <sheetName val="_x005f_x005f_x005f_x0000__x005f"/>
      <sheetName val="_x005f_x005f_x005f_x005f_"/>
      <sheetName val="D011H403"/>
      <sheetName val="工商税收"/>
      <sheetName val="事业发展"/>
      <sheetName val="有效性列表"/>
      <sheetName val="区划对应表"/>
      <sheetName val="L24"/>
      <sheetName val="SW-T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D011H403"/>
      <sheetName val="_ESList"/>
      <sheetName val="中央"/>
      <sheetName val="事业发展"/>
      <sheetName val="Sheet1"/>
      <sheetName val="国家"/>
      <sheetName val="公路里程"/>
      <sheetName val="有效性列表"/>
      <sheetName val="区划对应表"/>
      <sheetName val="参数表"/>
      <sheetName val="工商税收"/>
      <sheetName val="P1012001"/>
      <sheetName val="DDETABLE "/>
      <sheetName val="基础编码"/>
      <sheetName val="2014"/>
      <sheetName val="XL4Poppy"/>
      <sheetName val=""/>
      <sheetName val="#REF!"/>
      <sheetName val="_x005f_x0000__x005f_x0000__x005f_x0000__x005f_x0000__x0"/>
      <sheetName val="_x005f_x005f_x005f_x0000__x005f_x005f_x005f_x0000__x005"/>
      <sheetName val="公检法司编制"/>
      <sheetName val="行政编制"/>
      <sheetName val="农业人口"/>
      <sheetName val="_x005f_x005f_x005f_x005f_x005f_x005f_x005f_x0000__x005f"/>
      <sheetName val="总表"/>
      <sheetName val="人员支出"/>
      <sheetName val="2002年一般预算收入"/>
      <sheetName val="Main"/>
      <sheetName val="_x005f_x005f_x005f_x005f_x005f_x005f_x005f_x005f_x005f_x005f_"/>
      <sheetName val="1-4余额表"/>
      <sheetName val="Financ. Overview"/>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四月份月报"/>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基础数据1"/>
      <sheetName val="基础数据2"/>
      <sheetName val="人均支出情况"/>
      <sheetName val="汇总"/>
      <sheetName val="公共服务"/>
      <sheetName val="公共安全"/>
      <sheetName val="文化体育传媒"/>
      <sheetName val="教育"/>
      <sheetName val="医疗卫生"/>
      <sheetName val="城乡社区"/>
      <sheetName val="水利"/>
      <sheetName val="交通"/>
      <sheetName val="保障性住房"/>
      <sheetName val="环境保护"/>
      <sheetName val="农林"/>
      <sheetName val="交通运输"/>
      <sheetName val="基础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20年总表"/>
      <sheetName val="2020发文表"/>
      <sheetName val="2022发文表"/>
      <sheetName val="2022发文表（亿元表）"/>
      <sheetName val="2019发文表 (删除无资金地区) (2)"/>
      <sheetName val="提前下达"/>
      <sheetName val="2019发文表 (删除无资金地区)"/>
      <sheetName val="2022年总表"/>
      <sheetName val="指标控制"/>
      <sheetName val="县域奖惩"/>
      <sheetName val="重点县补助"/>
      <sheetName val="长江经济带"/>
      <sheetName val="西藏和涉藏州县补助表"/>
      <sheetName val="贵州-石漠化"/>
      <sheetName val="三区三州面积人口表"/>
      <sheetName val="南北北调增加补助"/>
      <sheetName val="长江经济带（3）"/>
      <sheetName val="2019其他深度贫困县"/>
      <sheetName val="2020年其他深度贫困县"/>
      <sheetName val="森林覆盖率"/>
      <sheetName val="乡村振兴帮扶地区"/>
      <sheetName val="红线面积"/>
      <sheetName val="雄安及白洋淀地区"/>
      <sheetName val="三区三州"/>
      <sheetName val="护林员 林业局提供"/>
      <sheetName val="禁止开发区"/>
      <sheetName val="增支因素"/>
      <sheetName val="原引导性补助（不变）"/>
      <sheetName val="奖惩比例"/>
      <sheetName val="县域奖惩 (2)"/>
      <sheetName val="2020年县域生态考核"/>
      <sheetName val="2019年县域生态考核"/>
      <sheetName val="2017县域生态考核"/>
      <sheetName val="排放奖惩"/>
      <sheetName val="2017排放强度不降反升考核"/>
      <sheetName val="Sheet4"/>
      <sheetName val="2017均衡"/>
      <sheetName val="护林员"/>
      <sheetName val="2022年均衡测算基础数据1"/>
      <sheetName val="2022均衡标准支出"/>
      <sheetName val="2022年均衡"/>
      <sheetName val="贵州石漠化名单"/>
      <sheetName val="2022年按调整名单整理数据"/>
      <sheetName val="2022年调整总名单"/>
      <sheetName val="!2017年总名单(555+170+94+298)"/>
      <sheetName val="&lt;分档系数测算&gt;"/>
      <sheetName val="分档规则"/>
      <sheetName val="透视"/>
      <sheetName val="分档分布"/>
      <sheetName val="调整系数分布"/>
      <sheetName val="人均支出分布"/>
      <sheetName val="人均标准支出分布"/>
      <sheetName val="城镇化率"/>
      <sheetName val="生态重要区比重"/>
      <sheetName val="生态红线区比重"/>
      <sheetName val="系数计算基础资料&gt;"/>
      <sheetName val="扶贫县名单(592)"/>
      <sheetName val="生态红线分县统计"/>
      <sheetName val="生态红线抽取过程"/>
      <sheetName val="生态重要性抽取过程"/>
      <sheetName val="生态重要性"/>
      <sheetName val="贫困人口抽取过程"/>
      <sheetName val="贫困人口"/>
    </sheetNames>
    <sheetDataSet>
      <sheetData sheetId="0"/>
      <sheetData sheetId="1"/>
      <sheetData sheetId="2"/>
      <sheetData sheetId="3">
        <row r="8">
          <cell r="M8">
            <v>0</v>
          </cell>
          <cell r="N8">
            <v>0</v>
          </cell>
        </row>
        <row r="9">
          <cell r="M9">
            <v>0</v>
          </cell>
          <cell r="N9">
            <v>0</v>
          </cell>
        </row>
        <row r="10">
          <cell r="M10">
            <v>0</v>
          </cell>
          <cell r="N10">
            <v>0</v>
          </cell>
        </row>
        <row r="11">
          <cell r="M11">
            <v>0</v>
          </cell>
          <cell r="N11">
            <v>0</v>
          </cell>
        </row>
        <row r="12">
          <cell r="M12">
            <v>0</v>
          </cell>
          <cell r="N12">
            <v>0</v>
          </cell>
        </row>
        <row r="13">
          <cell r="M13">
            <v>0</v>
          </cell>
          <cell r="N13">
            <v>0</v>
          </cell>
        </row>
        <row r="14">
          <cell r="M14">
            <v>0</v>
          </cell>
          <cell r="N14">
            <v>0</v>
          </cell>
        </row>
        <row r="15">
          <cell r="M15">
            <v>0</v>
          </cell>
          <cell r="N15">
            <v>0</v>
          </cell>
        </row>
        <row r="16">
          <cell r="M16">
            <v>0</v>
          </cell>
          <cell r="N16">
            <v>0</v>
          </cell>
        </row>
        <row r="17">
          <cell r="M17">
            <v>0</v>
          </cell>
          <cell r="N17">
            <v>0</v>
          </cell>
        </row>
        <row r="18">
          <cell r="M18">
            <v>0</v>
          </cell>
          <cell r="N18">
            <v>0</v>
          </cell>
        </row>
        <row r="19">
          <cell r="M19">
            <v>0</v>
          </cell>
          <cell r="N19">
            <v>0</v>
          </cell>
        </row>
        <row r="20">
          <cell r="M20">
            <v>0</v>
          </cell>
          <cell r="N20">
            <v>0</v>
          </cell>
        </row>
        <row r="21">
          <cell r="M21">
            <v>0</v>
          </cell>
          <cell r="N21">
            <v>0</v>
          </cell>
        </row>
        <row r="22">
          <cell r="M22">
            <v>0</v>
          </cell>
          <cell r="N22">
            <v>0</v>
          </cell>
        </row>
        <row r="23">
          <cell r="M23">
            <v>0</v>
          </cell>
          <cell r="N23">
            <v>0</v>
          </cell>
        </row>
        <row r="24">
          <cell r="M24">
            <v>0</v>
          </cell>
          <cell r="N24">
            <v>0</v>
          </cell>
        </row>
        <row r="25">
          <cell r="M25">
            <v>0</v>
          </cell>
          <cell r="N25">
            <v>0</v>
          </cell>
        </row>
        <row r="26">
          <cell r="M26">
            <v>0</v>
          </cell>
          <cell r="N26">
            <v>0</v>
          </cell>
        </row>
        <row r="27">
          <cell r="M27">
            <v>0</v>
          </cell>
        </row>
        <row r="28">
          <cell r="N28">
            <v>0</v>
          </cell>
        </row>
        <row r="29">
          <cell r="M29">
            <v>0</v>
          </cell>
          <cell r="N29">
            <v>0</v>
          </cell>
        </row>
        <row r="30">
          <cell r="M30">
            <v>0</v>
          </cell>
          <cell r="N30">
            <v>0</v>
          </cell>
        </row>
        <row r="31">
          <cell r="M31">
            <v>0</v>
          </cell>
          <cell r="N31">
            <v>0</v>
          </cell>
        </row>
        <row r="32">
          <cell r="M32">
            <v>0</v>
          </cell>
          <cell r="N32">
            <v>0</v>
          </cell>
        </row>
        <row r="33">
          <cell r="M33">
            <v>0</v>
          </cell>
          <cell r="N33">
            <v>0</v>
          </cell>
        </row>
        <row r="34">
          <cell r="M34">
            <v>0</v>
          </cell>
          <cell r="N34">
            <v>0</v>
          </cell>
        </row>
        <row r="35">
          <cell r="M35">
            <v>0</v>
          </cell>
          <cell r="N35">
            <v>0</v>
          </cell>
        </row>
        <row r="36">
          <cell r="M36">
            <v>0</v>
          </cell>
          <cell r="N36">
            <v>0</v>
          </cell>
        </row>
        <row r="37">
          <cell r="M37">
            <v>0</v>
          </cell>
          <cell r="N37">
            <v>0</v>
          </cell>
        </row>
        <row r="38">
          <cell r="M38">
            <v>0</v>
          </cell>
          <cell r="N38">
            <v>0</v>
          </cell>
        </row>
        <row r="39">
          <cell r="M39">
            <v>0</v>
          </cell>
          <cell r="N39">
            <v>0</v>
          </cell>
        </row>
        <row r="40">
          <cell r="M40">
            <v>0</v>
          </cell>
          <cell r="N40">
            <v>0</v>
          </cell>
        </row>
        <row r="41">
          <cell r="M41">
            <v>0</v>
          </cell>
          <cell r="N41">
            <v>0</v>
          </cell>
        </row>
        <row r="42">
          <cell r="M42">
            <v>0</v>
          </cell>
          <cell r="N42">
            <v>0</v>
          </cell>
        </row>
        <row r="43">
          <cell r="M43">
            <v>0</v>
          </cell>
          <cell r="N43">
            <v>0</v>
          </cell>
        </row>
      </sheetData>
      <sheetData sheetId="4"/>
      <sheetData sheetId="5"/>
      <sheetData sheetId="6"/>
      <sheetData sheetId="7">
        <row r="22">
          <cell r="P22">
            <v>5.49</v>
          </cell>
        </row>
        <row r="29">
          <cell r="P29">
            <v>3.97</v>
          </cell>
        </row>
        <row r="31">
          <cell r="P31">
            <v>8</v>
          </cell>
        </row>
        <row r="32">
          <cell r="P32">
            <v>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20年总表"/>
      <sheetName val="2020发文表"/>
      <sheetName val="2022发文表"/>
      <sheetName val="2022发文表（亿元表）"/>
      <sheetName val="2019发文表 (删除无资金地区) (2)"/>
      <sheetName val="提前下达"/>
      <sheetName val="2019发文表 (删除无资金地区)"/>
      <sheetName val="2022年总表"/>
      <sheetName val="指标控制"/>
      <sheetName val="县域奖惩"/>
      <sheetName val="重点县补助"/>
      <sheetName val="长江经济带"/>
      <sheetName val="西藏和涉藏州县补助表"/>
      <sheetName val="贵州-石漠化"/>
      <sheetName val="三区三州面积人口表"/>
      <sheetName val="南北北调增加补助"/>
      <sheetName val="长江经济带（3）"/>
      <sheetName val="2019其他深度贫困县"/>
      <sheetName val="2020年其他深度贫困县"/>
      <sheetName val="森林覆盖率"/>
      <sheetName val="乡村振兴帮扶地区"/>
      <sheetName val="红线面积"/>
      <sheetName val="雄安及白洋淀地区"/>
      <sheetName val="三区三州"/>
      <sheetName val="护林员 林业局提供"/>
      <sheetName val="禁止开发区"/>
      <sheetName val="增支因素"/>
      <sheetName val="原引导性补助（不变）"/>
      <sheetName val="奖惩比例"/>
      <sheetName val="县域奖惩 (2)"/>
      <sheetName val="2021年县域生态考核"/>
      <sheetName val="2020年县域生态考核"/>
      <sheetName val="2019年县域生态考核"/>
      <sheetName val="2017县域生态考核"/>
      <sheetName val="排放奖惩"/>
      <sheetName val="2017排放强度不降反升考核"/>
      <sheetName val="Sheet4"/>
      <sheetName val="2017均衡"/>
      <sheetName val="护林员"/>
      <sheetName val="2022年均衡测算基础数据1"/>
      <sheetName val="2022均衡标准支出"/>
      <sheetName val="2022年均衡"/>
      <sheetName val="贵州石漠化名单"/>
      <sheetName val="2022年按调整名单整理数据"/>
      <sheetName val="2022年调整总名单"/>
      <sheetName val="!2017年总名单(555+170+94+298)"/>
      <sheetName val="&lt;分档系数测算&gt;"/>
      <sheetName val="分档规则"/>
      <sheetName val="透视"/>
      <sheetName val="分档分布"/>
      <sheetName val="调整系数分布"/>
      <sheetName val="人均支出分布"/>
      <sheetName val="人均标准支出分布"/>
      <sheetName val="城镇化率"/>
      <sheetName val="生态重要区比重"/>
      <sheetName val="生态红线区比重"/>
      <sheetName val="系数计算基础资料&gt;"/>
      <sheetName val="扶贫县名单(592)"/>
      <sheetName val="生态红线分县统计"/>
      <sheetName val="生态红线抽取过程"/>
      <sheetName val="生态重要性抽取过程"/>
      <sheetName val="生态重要性"/>
      <sheetName val="贫困人口抽取过程"/>
      <sheetName val="贫困人口"/>
    </sheetNames>
    <sheetDataSet>
      <sheetData sheetId="0"/>
      <sheetData sheetId="1"/>
      <sheetData sheetId="2"/>
      <sheetData sheetId="3">
        <row r="8">
          <cell r="E8">
            <v>1.5226</v>
          </cell>
          <cell r="F8">
            <v>0</v>
          </cell>
          <cell r="G8">
            <v>0</v>
          </cell>
          <cell r="H8">
            <v>0</v>
          </cell>
          <cell r="I8">
            <v>0</v>
          </cell>
          <cell r="J8">
            <v>0.83</v>
          </cell>
          <cell r="K8">
            <v>0</v>
          </cell>
          <cell r="L8">
            <v>0.06</v>
          </cell>
        </row>
        <row r="9">
          <cell r="E9">
            <v>0.57</v>
          </cell>
          <cell r="F9">
            <v>0</v>
          </cell>
          <cell r="G9">
            <v>0</v>
          </cell>
          <cell r="H9">
            <v>0</v>
          </cell>
          <cell r="I9">
            <v>0</v>
          </cell>
          <cell r="J9">
            <v>0.2</v>
          </cell>
          <cell r="K9">
            <v>0</v>
          </cell>
          <cell r="L9">
            <v>0</v>
          </cell>
        </row>
        <row r="10">
          <cell r="E10">
            <v>40.1706</v>
          </cell>
          <cell r="F10">
            <v>2.9</v>
          </cell>
          <cell r="G10">
            <v>0</v>
          </cell>
          <cell r="H10">
            <v>0</v>
          </cell>
          <cell r="I10">
            <v>0</v>
          </cell>
          <cell r="J10">
            <v>1.76</v>
          </cell>
          <cell r="K10">
            <v>0</v>
          </cell>
          <cell r="L10">
            <v>2.84</v>
          </cell>
        </row>
        <row r="11">
          <cell r="E11">
            <v>11.4867</v>
          </cell>
          <cell r="F11">
            <v>2.58</v>
          </cell>
          <cell r="G11">
            <v>0</v>
          </cell>
          <cell r="H11">
            <v>0</v>
          </cell>
          <cell r="I11">
            <v>0</v>
          </cell>
          <cell r="J11">
            <v>1.1</v>
          </cell>
          <cell r="K11">
            <v>0</v>
          </cell>
          <cell r="L11">
            <v>0.27</v>
          </cell>
        </row>
        <row r="12">
          <cell r="E12">
            <v>31.7626</v>
          </cell>
          <cell r="F12">
            <v>1.41</v>
          </cell>
          <cell r="G12">
            <v>0</v>
          </cell>
          <cell r="H12">
            <v>0</v>
          </cell>
          <cell r="I12">
            <v>0</v>
          </cell>
          <cell r="J12">
            <v>2.73</v>
          </cell>
          <cell r="K12">
            <v>0</v>
          </cell>
          <cell r="L12">
            <v>4.94</v>
          </cell>
        </row>
        <row r="13">
          <cell r="E13">
            <v>1.9361</v>
          </cell>
          <cell r="F13">
            <v>1.14</v>
          </cell>
          <cell r="G13">
            <v>0</v>
          </cell>
          <cell r="H13">
            <v>0</v>
          </cell>
          <cell r="I13">
            <v>0</v>
          </cell>
          <cell r="J13">
            <v>1.74</v>
          </cell>
          <cell r="K13">
            <v>0</v>
          </cell>
          <cell r="L13">
            <v>2.56</v>
          </cell>
        </row>
        <row r="14">
          <cell r="E14">
            <v>0.01</v>
          </cell>
          <cell r="F14">
            <v>0</v>
          </cell>
          <cell r="G14">
            <v>0</v>
          </cell>
          <cell r="H14">
            <v>0</v>
          </cell>
          <cell r="I14">
            <v>0</v>
          </cell>
          <cell r="J14">
            <v>0.19</v>
          </cell>
          <cell r="K14">
            <v>0</v>
          </cell>
          <cell r="L14">
            <v>0</v>
          </cell>
        </row>
        <row r="15">
          <cell r="E15">
            <v>9.9926</v>
          </cell>
          <cell r="F15">
            <v>0.24</v>
          </cell>
          <cell r="G15">
            <v>0</v>
          </cell>
          <cell r="H15">
            <v>0</v>
          </cell>
          <cell r="I15">
            <v>0</v>
          </cell>
          <cell r="J15">
            <v>1.71</v>
          </cell>
          <cell r="K15">
            <v>0</v>
          </cell>
          <cell r="L15">
            <v>1.4</v>
          </cell>
        </row>
        <row r="16">
          <cell r="E16">
            <v>29.3992</v>
          </cell>
          <cell r="F16">
            <v>0.4</v>
          </cell>
          <cell r="G16">
            <v>0</v>
          </cell>
          <cell r="H16">
            <v>0</v>
          </cell>
          <cell r="I16">
            <v>0</v>
          </cell>
          <cell r="J16">
            <v>3.61</v>
          </cell>
          <cell r="K16">
            <v>0</v>
          </cell>
          <cell r="L16">
            <v>2.15</v>
          </cell>
        </row>
        <row r="17">
          <cell r="E17">
            <v>0.52</v>
          </cell>
          <cell r="F17">
            <v>0</v>
          </cell>
          <cell r="G17">
            <v>0.52</v>
          </cell>
          <cell r="H17">
            <v>0</v>
          </cell>
          <cell r="I17">
            <v>0</v>
          </cell>
          <cell r="J17">
            <v>0.24</v>
          </cell>
          <cell r="K17">
            <v>0</v>
          </cell>
          <cell r="L17">
            <v>0</v>
          </cell>
        </row>
        <row r="18">
          <cell r="E18">
            <v>1.51</v>
          </cell>
          <cell r="F18">
            <v>0</v>
          </cell>
          <cell r="G18">
            <v>1.51</v>
          </cell>
          <cell r="H18">
            <v>0</v>
          </cell>
          <cell r="I18">
            <v>0</v>
          </cell>
          <cell r="J18">
            <v>0.74</v>
          </cell>
          <cell r="K18">
            <v>0</v>
          </cell>
          <cell r="L18">
            <v>5.49</v>
          </cell>
        </row>
        <row r="19">
          <cell r="E19">
            <v>3.441</v>
          </cell>
          <cell r="F19">
            <v>0</v>
          </cell>
          <cell r="G19">
            <v>1.59</v>
          </cell>
          <cell r="H19">
            <v>0</v>
          </cell>
          <cell r="I19">
            <v>0</v>
          </cell>
          <cell r="J19">
            <v>1.97</v>
          </cell>
          <cell r="K19">
            <v>0</v>
          </cell>
          <cell r="L19">
            <v>0</v>
          </cell>
        </row>
        <row r="20">
          <cell r="E20">
            <v>0</v>
          </cell>
          <cell r="F20">
            <v>0</v>
          </cell>
          <cell r="G20">
            <v>0</v>
          </cell>
          <cell r="H20">
            <v>0</v>
          </cell>
          <cell r="I20">
            <v>0</v>
          </cell>
          <cell r="J20">
            <v>0</v>
          </cell>
          <cell r="K20">
            <v>0</v>
          </cell>
          <cell r="L20">
            <v>0</v>
          </cell>
        </row>
        <row r="21">
          <cell r="E21">
            <v>16.2592</v>
          </cell>
          <cell r="F21">
            <v>4.25</v>
          </cell>
          <cell r="G21">
            <v>3.85</v>
          </cell>
          <cell r="H21">
            <v>0</v>
          </cell>
          <cell r="I21">
            <v>0</v>
          </cell>
          <cell r="J21">
            <v>1.67</v>
          </cell>
          <cell r="K21">
            <v>0</v>
          </cell>
          <cell r="L21">
            <v>8.34</v>
          </cell>
        </row>
        <row r="22">
          <cell r="E22">
            <v>7.3443</v>
          </cell>
          <cell r="F22">
            <v>0</v>
          </cell>
          <cell r="G22">
            <v>0</v>
          </cell>
          <cell r="H22">
            <v>0</v>
          </cell>
          <cell r="I22">
            <v>0</v>
          </cell>
          <cell r="J22">
            <v>1.82</v>
          </cell>
          <cell r="K22">
            <v>0</v>
          </cell>
          <cell r="L22">
            <v>5.29</v>
          </cell>
        </row>
        <row r="23">
          <cell r="E23">
            <v>0</v>
          </cell>
          <cell r="F23">
            <v>0</v>
          </cell>
          <cell r="G23">
            <v>0</v>
          </cell>
          <cell r="H23">
            <v>0</v>
          </cell>
          <cell r="I23">
            <v>0</v>
          </cell>
          <cell r="J23">
            <v>0</v>
          </cell>
          <cell r="K23">
            <v>0</v>
          </cell>
          <cell r="L23">
            <v>0</v>
          </cell>
        </row>
        <row r="24">
          <cell r="E24">
            <v>18.9826</v>
          </cell>
          <cell r="F24">
            <v>0</v>
          </cell>
          <cell r="G24">
            <v>5.46</v>
          </cell>
          <cell r="H24">
            <v>0</v>
          </cell>
          <cell r="I24">
            <v>0</v>
          </cell>
          <cell r="J24">
            <v>2.2</v>
          </cell>
          <cell r="K24">
            <v>0</v>
          </cell>
          <cell r="L24">
            <v>4.55</v>
          </cell>
        </row>
        <row r="25">
          <cell r="E25">
            <v>9.7853</v>
          </cell>
          <cell r="F25">
            <v>2.65</v>
          </cell>
          <cell r="G25">
            <v>0</v>
          </cell>
          <cell r="H25">
            <v>0</v>
          </cell>
          <cell r="I25">
            <v>0</v>
          </cell>
          <cell r="J25">
            <v>1.86</v>
          </cell>
          <cell r="K25">
            <v>0</v>
          </cell>
          <cell r="L25">
            <v>4.82</v>
          </cell>
        </row>
        <row r="26">
          <cell r="E26">
            <v>0</v>
          </cell>
          <cell r="F26">
            <v>0</v>
          </cell>
          <cell r="G26">
            <v>0</v>
          </cell>
          <cell r="H26">
            <v>0</v>
          </cell>
          <cell r="I26">
            <v>0</v>
          </cell>
          <cell r="J26">
            <v>0</v>
          </cell>
          <cell r="K26">
            <v>0</v>
          </cell>
          <cell r="L26">
            <v>0</v>
          </cell>
        </row>
        <row r="27">
          <cell r="E27">
            <v>15.4912</v>
          </cell>
          <cell r="F27">
            <v>1.19</v>
          </cell>
          <cell r="G27">
            <v>0</v>
          </cell>
          <cell r="H27">
            <v>0</v>
          </cell>
          <cell r="I27">
            <v>2.2</v>
          </cell>
          <cell r="J27">
            <v>1.99</v>
          </cell>
          <cell r="K27">
            <v>0</v>
          </cell>
          <cell r="L27">
            <v>12.3</v>
          </cell>
        </row>
        <row r="28">
          <cell r="E28">
            <v>44.957</v>
          </cell>
          <cell r="F28">
            <v>5.02</v>
          </cell>
          <cell r="G28">
            <v>3.64</v>
          </cell>
          <cell r="H28">
            <v>0</v>
          </cell>
          <cell r="I28">
            <v>5.14</v>
          </cell>
          <cell r="J28">
            <v>1.56</v>
          </cell>
          <cell r="K28">
            <v>0</v>
          </cell>
          <cell r="L28">
            <v>12.86</v>
          </cell>
        </row>
        <row r="29">
          <cell r="E29">
            <v>50.3528</v>
          </cell>
          <cell r="F29">
            <v>3.7</v>
          </cell>
          <cell r="G29">
            <v>4.5</v>
          </cell>
          <cell r="H29">
            <v>0</v>
          </cell>
          <cell r="I29">
            <v>0</v>
          </cell>
          <cell r="J29">
            <v>2.26</v>
          </cell>
          <cell r="K29">
            <v>0</v>
          </cell>
          <cell r="L29">
            <v>4.84</v>
          </cell>
        </row>
        <row r="30">
          <cell r="E30">
            <v>9.0461</v>
          </cell>
          <cell r="F30">
            <v>0</v>
          </cell>
          <cell r="G30">
            <v>0</v>
          </cell>
          <cell r="H30">
            <v>0</v>
          </cell>
          <cell r="I30">
            <v>0</v>
          </cell>
          <cell r="J30">
            <v>1.63</v>
          </cell>
          <cell r="K30">
            <v>0</v>
          </cell>
          <cell r="L30">
            <v>3.81</v>
          </cell>
        </row>
        <row r="31">
          <cell r="E31">
            <v>0</v>
          </cell>
          <cell r="F31">
            <v>0</v>
          </cell>
          <cell r="G31">
            <v>0</v>
          </cell>
          <cell r="H31">
            <v>0</v>
          </cell>
          <cell r="I31">
            <v>0</v>
          </cell>
          <cell r="J31">
            <v>0</v>
          </cell>
          <cell r="K31">
            <v>0</v>
          </cell>
          <cell r="L31">
            <v>0</v>
          </cell>
        </row>
        <row r="32">
          <cell r="E32">
            <v>31.518</v>
          </cell>
          <cell r="F32">
            <v>10.51</v>
          </cell>
          <cell r="G32">
            <v>0</v>
          </cell>
          <cell r="H32">
            <v>0</v>
          </cell>
          <cell r="I32">
            <v>0</v>
          </cell>
          <cell r="J32">
            <v>1.59</v>
          </cell>
          <cell r="K32">
            <v>0</v>
          </cell>
          <cell r="L32">
            <v>3.31</v>
          </cell>
        </row>
        <row r="33">
          <cell r="E33">
            <v>23.0492</v>
          </cell>
          <cell r="F33">
            <v>0.24</v>
          </cell>
          <cell r="G33">
            <v>0</v>
          </cell>
          <cell r="H33">
            <v>0</v>
          </cell>
          <cell r="I33">
            <v>0</v>
          </cell>
          <cell r="J33">
            <v>0.68</v>
          </cell>
          <cell r="K33">
            <v>0</v>
          </cell>
          <cell r="L33">
            <v>0</v>
          </cell>
        </row>
        <row r="34">
          <cell r="E34">
            <v>19.3404</v>
          </cell>
          <cell r="F34">
            <v>1.59</v>
          </cell>
          <cell r="G34">
            <v>3.52</v>
          </cell>
          <cell r="H34">
            <v>0</v>
          </cell>
          <cell r="I34">
            <v>0</v>
          </cell>
          <cell r="J34">
            <v>1.26</v>
          </cell>
          <cell r="K34">
            <v>0</v>
          </cell>
          <cell r="L34">
            <v>7.79</v>
          </cell>
        </row>
        <row r="35">
          <cell r="E35">
            <v>50.9567</v>
          </cell>
          <cell r="F35">
            <v>5.98</v>
          </cell>
          <cell r="G35">
            <v>6.56</v>
          </cell>
          <cell r="H35">
            <v>11.37</v>
          </cell>
          <cell r="I35">
            <v>0</v>
          </cell>
          <cell r="J35">
            <v>5.7</v>
          </cell>
          <cell r="K35">
            <v>2.1</v>
          </cell>
          <cell r="L35">
            <v>3.96</v>
          </cell>
        </row>
        <row r="36">
          <cell r="E36">
            <v>60.9426</v>
          </cell>
          <cell r="F36">
            <v>14.02</v>
          </cell>
          <cell r="G36">
            <v>5.22</v>
          </cell>
          <cell r="H36">
            <v>0</v>
          </cell>
          <cell r="I36">
            <v>0</v>
          </cell>
          <cell r="J36">
            <v>1.55</v>
          </cell>
          <cell r="K36">
            <v>0</v>
          </cell>
          <cell r="L36">
            <v>8.84</v>
          </cell>
        </row>
        <row r="37">
          <cell r="E37">
            <v>55.817</v>
          </cell>
          <cell r="F37">
            <v>19.24</v>
          </cell>
          <cell r="G37">
            <v>8.63</v>
          </cell>
          <cell r="H37">
            <v>2.06</v>
          </cell>
          <cell r="I37">
            <v>0</v>
          </cell>
          <cell r="J37">
            <v>3.75</v>
          </cell>
          <cell r="K37">
            <v>1.26</v>
          </cell>
          <cell r="L37">
            <v>6.48</v>
          </cell>
        </row>
        <row r="38">
          <cell r="E38">
            <v>23.7085</v>
          </cell>
          <cell r="F38">
            <v>5.02</v>
          </cell>
          <cell r="G38">
            <v>0</v>
          </cell>
          <cell r="H38">
            <v>8.49</v>
          </cell>
          <cell r="I38">
            <v>0</v>
          </cell>
          <cell r="J38">
            <v>12.71</v>
          </cell>
          <cell r="K38">
            <v>8.74</v>
          </cell>
          <cell r="L38">
            <v>0.61</v>
          </cell>
        </row>
        <row r="39">
          <cell r="E39">
            <v>38.8824</v>
          </cell>
          <cell r="F39">
            <v>4.21</v>
          </cell>
          <cell r="G39">
            <v>0</v>
          </cell>
          <cell r="H39">
            <v>0</v>
          </cell>
          <cell r="I39">
            <v>10.45</v>
          </cell>
          <cell r="J39">
            <v>1.63</v>
          </cell>
          <cell r="K39">
            <v>0</v>
          </cell>
          <cell r="L39">
            <v>6.49</v>
          </cell>
        </row>
        <row r="40">
          <cell r="E40">
            <v>67.2564</v>
          </cell>
          <cell r="F40">
            <v>19.59</v>
          </cell>
          <cell r="G40">
            <v>0</v>
          </cell>
          <cell r="H40">
            <v>4.24</v>
          </cell>
          <cell r="I40">
            <v>0</v>
          </cell>
          <cell r="J40">
            <v>4.71</v>
          </cell>
          <cell r="K40">
            <v>2.01</v>
          </cell>
          <cell r="L40">
            <v>8.29</v>
          </cell>
        </row>
        <row r="41">
          <cell r="E41">
            <v>42.124</v>
          </cell>
          <cell r="F41">
            <v>2.58</v>
          </cell>
          <cell r="G41">
            <v>0</v>
          </cell>
          <cell r="H41">
            <v>11.84</v>
          </cell>
          <cell r="I41">
            <v>0</v>
          </cell>
          <cell r="J41">
            <v>8.76</v>
          </cell>
          <cell r="K41">
            <v>4.89</v>
          </cell>
          <cell r="L41">
            <v>0</v>
          </cell>
        </row>
        <row r="42">
          <cell r="E42">
            <v>20.0555</v>
          </cell>
          <cell r="F42">
            <v>2.65</v>
          </cell>
          <cell r="G42">
            <v>0</v>
          </cell>
          <cell r="H42">
            <v>0</v>
          </cell>
          <cell r="I42">
            <v>0</v>
          </cell>
          <cell r="J42">
            <v>0.49</v>
          </cell>
          <cell r="K42">
            <v>0</v>
          </cell>
          <cell r="L42">
            <v>0.49</v>
          </cell>
        </row>
        <row r="43">
          <cell r="E43">
            <v>45.6907</v>
          </cell>
          <cell r="F43">
            <v>13.89</v>
          </cell>
          <cell r="G43">
            <v>0</v>
          </cell>
          <cell r="H43">
            <v>0</v>
          </cell>
          <cell r="I43">
            <v>0</v>
          </cell>
          <cell r="J43">
            <v>4.18</v>
          </cell>
          <cell r="K43">
            <v>0</v>
          </cell>
          <cell r="L43">
            <v>4.11</v>
          </cell>
        </row>
        <row r="44">
          <cell r="E44">
            <v>1.2241</v>
          </cell>
          <cell r="F44">
            <v>0</v>
          </cell>
          <cell r="G44">
            <v>0</v>
          </cell>
          <cell r="H44">
            <v>0</v>
          </cell>
          <cell r="I44">
            <v>0</v>
          </cell>
          <cell r="J44">
            <v>0.18</v>
          </cell>
          <cell r="K44">
            <v>0</v>
          </cell>
          <cell r="L44">
            <v>0</v>
          </cell>
        </row>
      </sheetData>
      <sheetData sheetId="4"/>
      <sheetData sheetId="5"/>
      <sheetData sheetId="6"/>
      <sheetData sheetId="7">
        <row r="12">
          <cell r="V12">
            <v>0</v>
          </cell>
          <cell r="W12">
            <v>0</v>
          </cell>
        </row>
        <row r="12">
          <cell r="Y12">
            <v>2.4126</v>
          </cell>
        </row>
        <row r="13">
          <cell r="V13">
            <v>0.05</v>
          </cell>
          <cell r="W13">
            <v>0</v>
          </cell>
        </row>
        <row r="13">
          <cell r="Y13">
            <v>0.82</v>
          </cell>
        </row>
        <row r="14">
          <cell r="V14">
            <v>0.89</v>
          </cell>
          <cell r="W14">
            <v>-0.1</v>
          </cell>
        </row>
        <row r="14">
          <cell r="Y14">
            <v>45.5606</v>
          </cell>
        </row>
        <row r="15">
          <cell r="V15">
            <v>0.13</v>
          </cell>
          <cell r="W15">
            <v>0</v>
          </cell>
        </row>
        <row r="15">
          <cell r="Y15">
            <v>12.9867</v>
          </cell>
        </row>
        <row r="16">
          <cell r="V16">
            <v>0.2</v>
          </cell>
          <cell r="W16">
            <v>-0.03</v>
          </cell>
        </row>
        <row r="16">
          <cell r="Y16">
            <v>39.6026</v>
          </cell>
        </row>
        <row r="17">
          <cell r="V17">
            <v>0</v>
          </cell>
          <cell r="W17">
            <v>0</v>
          </cell>
        </row>
        <row r="17">
          <cell r="Y17">
            <v>6.2361</v>
          </cell>
        </row>
        <row r="18">
          <cell r="V18">
            <v>0</v>
          </cell>
          <cell r="W18">
            <v>0</v>
          </cell>
        </row>
        <row r="18">
          <cell r="Y18">
            <v>0.2</v>
          </cell>
        </row>
        <row r="19">
          <cell r="V19">
            <v>0</v>
          </cell>
          <cell r="W19">
            <v>0</v>
          </cell>
        </row>
        <row r="19">
          <cell r="Y19">
            <v>13.1026</v>
          </cell>
        </row>
        <row r="20">
          <cell r="V20">
            <v>0.58</v>
          </cell>
          <cell r="W20">
            <v>-0.2</v>
          </cell>
        </row>
        <row r="20">
          <cell r="Y20">
            <v>35.5392</v>
          </cell>
        </row>
        <row r="21">
          <cell r="V21">
            <v>0</v>
          </cell>
          <cell r="W21">
            <v>0</v>
          </cell>
        </row>
        <row r="21">
          <cell r="Y21">
            <v>0.76</v>
          </cell>
        </row>
        <row r="22">
          <cell r="V22">
            <v>0</v>
          </cell>
          <cell r="W22">
            <v>0</v>
          </cell>
        </row>
        <row r="22">
          <cell r="Y22">
            <v>7.74</v>
          </cell>
        </row>
        <row r="23">
          <cell r="V23">
            <v>0</v>
          </cell>
          <cell r="W23">
            <v>0</v>
          </cell>
        </row>
        <row r="23">
          <cell r="Y23">
            <v>5.411</v>
          </cell>
        </row>
        <row r="24">
          <cell r="V24">
            <v>0</v>
          </cell>
          <cell r="W24">
            <v>0</v>
          </cell>
        </row>
        <row r="24">
          <cell r="Y24">
            <v>0</v>
          </cell>
        </row>
        <row r="25">
          <cell r="V25">
            <v>0</v>
          </cell>
          <cell r="W25">
            <v>0</v>
          </cell>
        </row>
        <row r="25">
          <cell r="Y25">
            <v>26.2692</v>
          </cell>
        </row>
        <row r="26">
          <cell r="V26">
            <v>0</v>
          </cell>
          <cell r="W26">
            <v>0</v>
          </cell>
        </row>
        <row r="26">
          <cell r="Y26">
            <v>14.4543</v>
          </cell>
        </row>
        <row r="27">
          <cell r="V27">
            <v>0</v>
          </cell>
          <cell r="W27">
            <v>0</v>
          </cell>
        </row>
        <row r="27">
          <cell r="Y27">
            <v>0</v>
          </cell>
        </row>
        <row r="28">
          <cell r="V28">
            <v>0</v>
          </cell>
          <cell r="W28">
            <v>0</v>
          </cell>
        </row>
        <row r="28">
          <cell r="Y28">
            <v>25.7326</v>
          </cell>
        </row>
        <row r="29">
          <cell r="V29">
            <v>0.18</v>
          </cell>
          <cell r="W29">
            <v>0</v>
          </cell>
        </row>
        <row r="29">
          <cell r="Y29">
            <v>16.6453</v>
          </cell>
        </row>
        <row r="30">
          <cell r="V30">
            <v>0</v>
          </cell>
          <cell r="W30">
            <v>0</v>
          </cell>
        </row>
        <row r="30">
          <cell r="Y30">
            <v>0</v>
          </cell>
        </row>
        <row r="31">
          <cell r="V31">
            <v>0.32</v>
          </cell>
          <cell r="W31">
            <v>0</v>
          </cell>
        </row>
        <row r="31">
          <cell r="Y31">
            <v>30.1012</v>
          </cell>
        </row>
        <row r="32">
          <cell r="V32">
            <v>0</v>
          </cell>
          <cell r="W32">
            <v>0</v>
          </cell>
        </row>
        <row r="32">
          <cell r="Y32">
            <v>59.377</v>
          </cell>
        </row>
        <row r="33">
          <cell r="V33">
            <v>0</v>
          </cell>
          <cell r="W33">
            <v>-0.12</v>
          </cell>
        </row>
        <row r="33">
          <cell r="Y33">
            <v>57.3328</v>
          </cell>
        </row>
        <row r="34">
          <cell r="V34">
            <v>0</v>
          </cell>
          <cell r="W34">
            <v>-0.07</v>
          </cell>
        </row>
        <row r="34">
          <cell r="Y34">
            <v>14.4161</v>
          </cell>
        </row>
        <row r="35">
          <cell r="V35">
            <v>0</v>
          </cell>
          <cell r="W35">
            <v>0</v>
          </cell>
        </row>
        <row r="35">
          <cell r="Y35">
            <v>0</v>
          </cell>
        </row>
        <row r="36">
          <cell r="V36">
            <v>0</v>
          </cell>
          <cell r="W36">
            <v>0</v>
          </cell>
        </row>
        <row r="36">
          <cell r="Y36">
            <v>36.418</v>
          </cell>
        </row>
        <row r="37">
          <cell r="V37">
            <v>0</v>
          </cell>
          <cell r="W37">
            <v>-0.44</v>
          </cell>
        </row>
        <row r="37">
          <cell r="Y37">
            <v>23.2892</v>
          </cell>
        </row>
        <row r="38">
          <cell r="V38">
            <v>0</v>
          </cell>
          <cell r="W38">
            <v>0</v>
          </cell>
        </row>
        <row r="38">
          <cell r="Y38">
            <v>28.3904</v>
          </cell>
        </row>
        <row r="39">
          <cell r="V39">
            <v>0</v>
          </cell>
          <cell r="W39">
            <v>0</v>
          </cell>
        </row>
        <row r="39">
          <cell r="Y39">
            <v>60.6167</v>
          </cell>
        </row>
        <row r="40">
          <cell r="V40">
            <v>0.1</v>
          </cell>
          <cell r="W40">
            <v>-0.24</v>
          </cell>
        </row>
        <row r="40">
          <cell r="Y40">
            <v>71.1926</v>
          </cell>
        </row>
        <row r="41">
          <cell r="V41">
            <v>0.03</v>
          </cell>
          <cell r="W41">
            <v>-0.17</v>
          </cell>
        </row>
        <row r="41">
          <cell r="Y41">
            <v>65.907</v>
          </cell>
        </row>
        <row r="42">
          <cell r="V42">
            <v>0</v>
          </cell>
          <cell r="W42">
            <v>0</v>
          </cell>
        </row>
        <row r="42">
          <cell r="Y42">
            <v>37.0285</v>
          </cell>
        </row>
        <row r="43">
          <cell r="V43">
            <v>0.09</v>
          </cell>
          <cell r="W43">
            <v>-0.08</v>
          </cell>
        </row>
        <row r="43">
          <cell r="Y43">
            <v>47.0124</v>
          </cell>
        </row>
        <row r="44">
          <cell r="V44">
            <v>0.2</v>
          </cell>
          <cell r="W44">
            <v>-0.18</v>
          </cell>
        </row>
        <row r="44">
          <cell r="Y44">
            <v>80.2764</v>
          </cell>
        </row>
        <row r="45">
          <cell r="V45">
            <v>0</v>
          </cell>
          <cell r="W45">
            <v>0</v>
          </cell>
        </row>
        <row r="45">
          <cell r="Y45">
            <v>50.884</v>
          </cell>
        </row>
        <row r="46">
          <cell r="V46">
            <v>0</v>
          </cell>
          <cell r="W46">
            <v>-0.15</v>
          </cell>
        </row>
        <row r="46">
          <cell r="Y46">
            <v>20.8855</v>
          </cell>
        </row>
        <row r="47">
          <cell r="V47">
            <v>0.05</v>
          </cell>
          <cell r="W47">
            <v>0</v>
          </cell>
        </row>
        <row r="47">
          <cell r="Y47">
            <v>54.0307</v>
          </cell>
        </row>
        <row r="48">
          <cell r="V48">
            <v>0</v>
          </cell>
          <cell r="W48">
            <v>0</v>
          </cell>
        </row>
        <row r="48">
          <cell r="Y48">
            <v>1.4041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 val="事业发展"/>
      <sheetName val="行政区划"/>
      <sheetName val="村级支出"/>
      <sheetName val="POWER ASSUMPTIONS"/>
      <sheetName val="2007"/>
      <sheetName val="一般预算收入"/>
      <sheetName val="基础数据"/>
      <sheetName val="1-4余额表"/>
      <sheetName val="_ESList"/>
      <sheetName val="XL4Poppy"/>
      <sheetName val="农业用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Financ. Overview"/>
      <sheetName val="Toolbox"/>
      <sheetName val="Main"/>
      <sheetName val="2000地方"/>
      <sheetName val="_ESList"/>
      <sheetName val="中央"/>
      <sheetName val="01北京市"/>
      <sheetName val="有效性列表"/>
      <sheetName val="录入表"/>
      <sheetName val="DY-（调整特殊因素）增量对应重点（汇报）"/>
      <sheetName val="C01-1"/>
      <sheetName val="mx"/>
      <sheetName val="单位编码"/>
      <sheetName val="一般预算收入"/>
      <sheetName val="农业人口"/>
      <sheetName val="Open"/>
      <sheetName val="事业发展"/>
      <sheetName val="表二 汇总表（业务处填）"/>
      <sheetName val="KKKKKKKK"/>
      <sheetName val="公检法司编制"/>
      <sheetName val="行政编制"/>
      <sheetName val="财政部和发改委范围"/>
      <sheetName val="GDP"/>
      <sheetName val="本年收入合计"/>
      <sheetName val="工商税收"/>
      <sheetName val="POWER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P1012001"/>
      <sheetName val=""/>
      <sheetName val="13 铁路配件"/>
      <sheetName val="KKKKKKKK"/>
      <sheetName val="_x005f_x0000__x005f_x0000__x005f_x0000__x005f_x0000__x0"/>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2014年平衡"/>
      <sheetName val="2014年补助"/>
      <sheetName val="2014年上解"/>
      <sheetName val="2014年横排表"/>
      <sheetName val="01北京市"/>
      <sheetName val="02天津市"/>
      <sheetName val="03河北省"/>
      <sheetName val="04山西省"/>
      <sheetName val="05内蒙古"/>
      <sheetName val="06辽宁省"/>
      <sheetName val="06辽宁地区"/>
      <sheetName val="07大连市"/>
      <sheetName val="08吉林省"/>
      <sheetName val="09黑龙江"/>
      <sheetName val="10上海市"/>
      <sheetName val="11江苏省"/>
      <sheetName val="12浙江省"/>
      <sheetName val="12浙江地区"/>
      <sheetName val="13宁波市"/>
      <sheetName val="14安徽省"/>
      <sheetName val="15福建省"/>
      <sheetName val="15福建地区"/>
      <sheetName val="16厦门市"/>
      <sheetName val="17江西省"/>
      <sheetName val="18山东省"/>
      <sheetName val="18山东地区"/>
      <sheetName val="19青岛市"/>
      <sheetName val="20河南省"/>
      <sheetName val="21湖北省"/>
      <sheetName val="22湖南省"/>
      <sheetName val="23广东省"/>
      <sheetName val="23广东地区"/>
      <sheetName val="24深圳市"/>
      <sheetName val="25广西自治区"/>
      <sheetName val="26海南省"/>
      <sheetName val="27重庆市"/>
      <sheetName val="28四川省"/>
      <sheetName val="29贵州省"/>
      <sheetName val="30云南省"/>
      <sheetName val="31西藏自治区"/>
      <sheetName val="32陕西省"/>
      <sheetName val="33甘肃省"/>
      <sheetName val="34青海省"/>
      <sheetName val="35宁夏自治区"/>
      <sheetName val="36新疆自治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true"/>
  </sheetPr>
  <dimension ref="A1:V46"/>
  <sheetViews>
    <sheetView showZeros="0" tabSelected="1" zoomScale="115" zoomScaleNormal="115" workbookViewId="0">
      <selection activeCell="O3" sqref="O3"/>
    </sheetView>
  </sheetViews>
  <sheetFormatPr defaultColWidth="9" defaultRowHeight="20.15" customHeight="true"/>
  <cols>
    <col min="1" max="1" width="17.45" customWidth="true"/>
    <col min="2" max="3" width="12.1833333333333" customWidth="true"/>
    <col min="4" max="4" width="11.9583333333333" customWidth="true"/>
    <col min="5" max="5" width="12.1833333333333" customWidth="true"/>
    <col min="6" max="6" width="12.45" hidden="true" customWidth="true"/>
    <col min="7" max="7" width="10.3666666666667" hidden="true" customWidth="true"/>
    <col min="8" max="8" width="9.63333333333333" customWidth="true"/>
    <col min="9" max="10" width="10.3666666666667" customWidth="true"/>
    <col min="11" max="11" width="9.63333333333333" customWidth="true"/>
    <col min="12" max="12" width="12" customWidth="true"/>
    <col min="13" max="15" width="11.625" customWidth="true"/>
    <col min="16" max="17" width="9.09166666666667" customWidth="true"/>
    <col min="18" max="18" width="9" hidden="true" customWidth="true"/>
    <col min="19" max="19" width="11.5" hidden="true" customWidth="true"/>
    <col min="20" max="20" width="10.375" hidden="true" customWidth="true"/>
    <col min="21" max="21" width="9" hidden="true" customWidth="true"/>
    <col min="22" max="22" width="9.375" hidden="true" customWidth="true"/>
    <col min="23" max="24" width="9" hidden="true" customWidth="true"/>
  </cols>
  <sheetData>
    <row r="1" ht="13.5"/>
    <row r="2" ht="33" customHeight="true" spans="1:17">
      <c r="A2" s="1" t="s">
        <v>0</v>
      </c>
      <c r="B2" s="1"/>
      <c r="C2" s="1"/>
      <c r="D2" s="1"/>
      <c r="E2" s="1"/>
      <c r="F2" s="1"/>
      <c r="G2" s="1"/>
      <c r="H2" s="1"/>
      <c r="I2" s="1"/>
      <c r="J2" s="1"/>
      <c r="K2" s="1"/>
      <c r="L2" s="1"/>
      <c r="M2" s="1"/>
      <c r="N2" s="1"/>
      <c r="O2" s="1"/>
      <c r="P2" s="1"/>
      <c r="Q2" s="1"/>
    </row>
    <row r="3" ht="20.25" spans="1:17">
      <c r="A3" s="2"/>
      <c r="B3" s="2"/>
      <c r="C3" s="2"/>
      <c r="D3" s="2"/>
      <c r="O3" s="21"/>
      <c r="Q3" s="31" t="s">
        <v>1</v>
      </c>
    </row>
    <row r="4" ht="21" customHeight="true" spans="1:17">
      <c r="A4" s="3" t="s">
        <v>2</v>
      </c>
      <c r="B4" s="3" t="s">
        <v>3</v>
      </c>
      <c r="C4" s="4" t="s">
        <v>4</v>
      </c>
      <c r="D4" s="5"/>
      <c r="E4" s="15" t="s">
        <v>5</v>
      </c>
      <c r="F4" s="16"/>
      <c r="G4" s="16"/>
      <c r="H4" s="16"/>
      <c r="I4" s="16"/>
      <c r="J4" s="16"/>
      <c r="K4" s="16"/>
      <c r="L4" s="16"/>
      <c r="M4" s="22"/>
      <c r="N4" s="22"/>
      <c r="O4" s="23"/>
      <c r="P4" s="16"/>
      <c r="Q4" s="32"/>
    </row>
    <row r="5" ht="21" customHeight="true" spans="1:17">
      <c r="A5" s="3"/>
      <c r="B5" s="3"/>
      <c r="C5" s="6" t="s">
        <v>6</v>
      </c>
      <c r="D5" s="6" t="s">
        <v>7</v>
      </c>
      <c r="E5" s="6" t="s">
        <v>8</v>
      </c>
      <c r="F5" s="17"/>
      <c r="G5" s="4" t="s">
        <v>4</v>
      </c>
      <c r="H5" s="18" t="s">
        <v>4</v>
      </c>
      <c r="I5" s="5"/>
      <c r="J5" s="6" t="s">
        <v>9</v>
      </c>
      <c r="K5" s="20" t="s">
        <v>4</v>
      </c>
      <c r="L5" s="6" t="s">
        <v>10</v>
      </c>
      <c r="M5" s="24" t="s">
        <v>4</v>
      </c>
      <c r="N5" s="25"/>
      <c r="O5" s="26"/>
      <c r="P5" s="6" t="s">
        <v>11</v>
      </c>
      <c r="Q5" s="6" t="s">
        <v>12</v>
      </c>
    </row>
    <row r="6" ht="59.25" customHeight="true" spans="1:17">
      <c r="A6" s="3"/>
      <c r="B6" s="3"/>
      <c r="C6" s="7"/>
      <c r="D6" s="7"/>
      <c r="E6" s="7"/>
      <c r="F6" s="19" t="s">
        <v>13</v>
      </c>
      <c r="G6" s="3" t="s">
        <v>14</v>
      </c>
      <c r="H6" s="3" t="s">
        <v>15</v>
      </c>
      <c r="I6" s="3" t="s">
        <v>16</v>
      </c>
      <c r="J6" s="7"/>
      <c r="K6" s="3" t="s">
        <v>15</v>
      </c>
      <c r="L6" s="7"/>
      <c r="M6" s="27" t="s">
        <v>17</v>
      </c>
      <c r="N6" s="27" t="s">
        <v>18</v>
      </c>
      <c r="O6" s="27" t="s">
        <v>19</v>
      </c>
      <c r="P6" s="7"/>
      <c r="Q6" s="7"/>
    </row>
    <row r="7" ht="16" customHeight="true" spans="1:22">
      <c r="A7" s="8" t="s">
        <v>20</v>
      </c>
      <c r="B7" s="9">
        <f t="shared" ref="B7:Q7" si="0">SUM(B8:B44)</f>
        <v>9920354</v>
      </c>
      <c r="C7" s="9">
        <f t="shared" si="0"/>
        <v>9820400</v>
      </c>
      <c r="D7" s="9">
        <f t="shared" si="0"/>
        <v>99954.0000000001</v>
      </c>
      <c r="E7" s="9">
        <f t="shared" si="0"/>
        <v>7851054</v>
      </c>
      <c r="F7" s="9">
        <f t="shared" si="0"/>
        <v>1250000</v>
      </c>
      <c r="G7" s="9">
        <f t="shared" si="0"/>
        <v>450000</v>
      </c>
      <c r="H7" s="9">
        <f t="shared" si="0"/>
        <v>380000</v>
      </c>
      <c r="I7" s="9">
        <f t="shared" si="0"/>
        <v>177900</v>
      </c>
      <c r="J7" s="9">
        <f t="shared" si="0"/>
        <v>790000</v>
      </c>
      <c r="K7" s="9">
        <f t="shared" si="0"/>
        <v>190000</v>
      </c>
      <c r="L7" s="9">
        <f t="shared" si="0"/>
        <v>1268900</v>
      </c>
      <c r="M7" s="9">
        <f t="shared" si="0"/>
        <v>90000</v>
      </c>
      <c r="N7" s="9">
        <f t="shared" si="0"/>
        <v>80000</v>
      </c>
      <c r="O7" s="9">
        <f t="shared" si="0"/>
        <v>94600</v>
      </c>
      <c r="P7" s="9">
        <f t="shared" si="0"/>
        <v>28200</v>
      </c>
      <c r="Q7" s="9">
        <f t="shared" si="0"/>
        <v>-17800</v>
      </c>
      <c r="R7">
        <v>7761500</v>
      </c>
      <c r="S7" s="33">
        <f t="shared" ref="S7:S46" si="1">E7-R7</f>
        <v>89554</v>
      </c>
      <c r="T7">
        <f t="shared" ref="T7:T46" si="2">P7+Q7+S7</f>
        <v>99954</v>
      </c>
      <c r="U7">
        <v>982.04</v>
      </c>
      <c r="V7">
        <v>992.0354</v>
      </c>
    </row>
    <row r="8" ht="16" customHeight="true" spans="1:22">
      <c r="A8" s="8" t="s">
        <v>21</v>
      </c>
      <c r="B8" s="9">
        <f>'[17]2022年总表'!Y12*10000</f>
        <v>24126</v>
      </c>
      <c r="C8" s="9">
        <v>23900</v>
      </c>
      <c r="D8" s="9">
        <f t="shared" ref="D8:D44" si="3">B8-C8</f>
        <v>226</v>
      </c>
      <c r="E8" s="9">
        <f>'[17]2022发文表（亿元表）'!E8*10000</f>
        <v>15226</v>
      </c>
      <c r="F8" s="9">
        <f>'[17]2022发文表（亿元表）'!F8*10000</f>
        <v>0</v>
      </c>
      <c r="G8" s="9">
        <f>'[17]2022发文表（亿元表）'!G8*10000</f>
        <v>0</v>
      </c>
      <c r="H8" s="9">
        <f>'[17]2022发文表（亿元表）'!H8*10000</f>
        <v>0</v>
      </c>
      <c r="I8" s="9">
        <f>'[17]2022发文表（亿元表）'!I8*10000</f>
        <v>0</v>
      </c>
      <c r="J8" s="9">
        <f>'[17]2022发文表（亿元表）'!J8*10000</f>
        <v>8300</v>
      </c>
      <c r="K8" s="9">
        <f>'[17]2022发文表（亿元表）'!K8*10000</f>
        <v>0</v>
      </c>
      <c r="L8" s="9">
        <f>'[17]2022发文表（亿元表）'!L8*10000</f>
        <v>600</v>
      </c>
      <c r="M8" s="9">
        <f>'[16]2022发文表（亿元表）'!M8*10000</f>
        <v>0</v>
      </c>
      <c r="N8" s="9">
        <f>'[16]2022发文表（亿元表）'!N8*10000</f>
        <v>0</v>
      </c>
      <c r="O8" s="9">
        <f>'[16]2022发文表（亿元表）'!O8*10000</f>
        <v>0</v>
      </c>
      <c r="P8" s="28">
        <f>'[17]2022年总表'!V12*10000</f>
        <v>0</v>
      </c>
      <c r="Q8" s="28">
        <f>'[17]2022年总表'!W12*10000</f>
        <v>0</v>
      </c>
      <c r="R8">
        <v>15000</v>
      </c>
      <c r="S8" s="33">
        <f t="shared" si="1"/>
        <v>226</v>
      </c>
      <c r="T8">
        <f t="shared" si="2"/>
        <v>226</v>
      </c>
      <c r="V8">
        <f>V7-U7</f>
        <v>9.99540000000002</v>
      </c>
    </row>
    <row r="9" ht="16" customHeight="true" spans="1:22">
      <c r="A9" s="10" t="s">
        <v>22</v>
      </c>
      <c r="B9" s="11">
        <f>'[17]2022年总表'!Y13*10000</f>
        <v>8200</v>
      </c>
      <c r="C9" s="11">
        <v>7700</v>
      </c>
      <c r="D9" s="11">
        <f t="shared" si="3"/>
        <v>500</v>
      </c>
      <c r="E9" s="11">
        <f>'[17]2022发文表（亿元表）'!E9*10000</f>
        <v>5700</v>
      </c>
      <c r="F9" s="11">
        <f>'[17]2022发文表（亿元表）'!F9*10000</f>
        <v>0</v>
      </c>
      <c r="G9" s="11">
        <f>'[17]2022发文表（亿元表）'!G9*10000</f>
        <v>0</v>
      </c>
      <c r="H9" s="11">
        <f>'[17]2022发文表（亿元表）'!H9*10000</f>
        <v>0</v>
      </c>
      <c r="I9" s="11">
        <f>'[17]2022发文表（亿元表）'!I9*10000</f>
        <v>0</v>
      </c>
      <c r="J9" s="11">
        <f>'[17]2022发文表（亿元表）'!J9*10000</f>
        <v>2000</v>
      </c>
      <c r="K9" s="11">
        <f>'[17]2022发文表（亿元表）'!K9*10000</f>
        <v>0</v>
      </c>
      <c r="L9" s="11">
        <f>'[17]2022发文表（亿元表）'!L9*10000</f>
        <v>0</v>
      </c>
      <c r="M9" s="11">
        <f>'[16]2022发文表（亿元表）'!M9*10000</f>
        <v>0</v>
      </c>
      <c r="N9" s="11">
        <f>'[16]2022发文表（亿元表）'!N9*10000</f>
        <v>0</v>
      </c>
      <c r="O9" s="11">
        <f>'[16]2022发文表（亿元表）'!O9*10000</f>
        <v>0</v>
      </c>
      <c r="P9" s="29">
        <f>'[17]2022年总表'!V13*10000</f>
        <v>500</v>
      </c>
      <c r="Q9" s="29">
        <f>'[17]2022年总表'!W13*10000</f>
        <v>0</v>
      </c>
      <c r="R9">
        <v>5700</v>
      </c>
      <c r="S9" s="33">
        <f t="shared" si="1"/>
        <v>0</v>
      </c>
      <c r="T9">
        <f t="shared" si="2"/>
        <v>500</v>
      </c>
      <c r="V9">
        <f>V8*10000</f>
        <v>99954.0000000002</v>
      </c>
    </row>
    <row r="10" ht="16" customHeight="true" spans="1:20">
      <c r="A10" s="10" t="s">
        <v>23</v>
      </c>
      <c r="B10" s="11">
        <f>'[17]2022年总表'!Y14*10000</f>
        <v>455606</v>
      </c>
      <c r="C10" s="11">
        <v>443900</v>
      </c>
      <c r="D10" s="11">
        <f t="shared" si="3"/>
        <v>11706</v>
      </c>
      <c r="E10" s="11">
        <f>'[17]2022发文表（亿元表）'!E10*10000</f>
        <v>401706</v>
      </c>
      <c r="F10" s="11">
        <f>'[17]2022发文表（亿元表）'!F10*10000</f>
        <v>29000</v>
      </c>
      <c r="G10" s="11">
        <f>'[17]2022发文表（亿元表）'!G10*10000</f>
        <v>0</v>
      </c>
      <c r="H10" s="11">
        <f>'[17]2022发文表（亿元表）'!H10*10000</f>
        <v>0</v>
      </c>
      <c r="I10" s="11">
        <f>'[17]2022发文表（亿元表）'!I10*10000</f>
        <v>0</v>
      </c>
      <c r="J10" s="11">
        <f>'[17]2022发文表（亿元表）'!J10*10000</f>
        <v>17600</v>
      </c>
      <c r="K10" s="11">
        <f>'[17]2022发文表（亿元表）'!K10*10000</f>
        <v>0</v>
      </c>
      <c r="L10" s="11">
        <f>'[17]2022发文表（亿元表）'!L10*10000</f>
        <v>28400</v>
      </c>
      <c r="M10" s="11">
        <f>'[16]2022发文表（亿元表）'!M10*10000</f>
        <v>0</v>
      </c>
      <c r="N10" s="11">
        <f>'[16]2022发文表（亿元表）'!N10*10000</f>
        <v>0</v>
      </c>
      <c r="O10" s="11">
        <f>'[16]2022发文表（亿元表）'!O10*10000</f>
        <v>0</v>
      </c>
      <c r="P10" s="29">
        <f>'[17]2022年总表'!V14*10000</f>
        <v>8900</v>
      </c>
      <c r="Q10" s="29">
        <f>'[17]2022年总表'!W14*10000</f>
        <v>-1000</v>
      </c>
      <c r="R10">
        <v>397900</v>
      </c>
      <c r="S10" s="33">
        <f t="shared" si="1"/>
        <v>3806</v>
      </c>
      <c r="T10">
        <f t="shared" si="2"/>
        <v>11706</v>
      </c>
    </row>
    <row r="11" ht="16" customHeight="true" spans="1:20">
      <c r="A11" s="10" t="s">
        <v>24</v>
      </c>
      <c r="B11" s="11">
        <f>'[17]2022年总表'!Y15*10000</f>
        <v>129867</v>
      </c>
      <c r="C11" s="11">
        <v>127500</v>
      </c>
      <c r="D11" s="11">
        <f t="shared" si="3"/>
        <v>2367.00000000001</v>
      </c>
      <c r="E11" s="11">
        <f>'[17]2022发文表（亿元表）'!E11*10000</f>
        <v>114867</v>
      </c>
      <c r="F11" s="11">
        <f>'[17]2022发文表（亿元表）'!F11*10000</f>
        <v>25800</v>
      </c>
      <c r="G11" s="11">
        <f>'[17]2022发文表（亿元表）'!G11*10000</f>
        <v>0</v>
      </c>
      <c r="H11" s="11">
        <f>'[17]2022发文表（亿元表）'!H11*10000</f>
        <v>0</v>
      </c>
      <c r="I11" s="11">
        <f>'[17]2022发文表（亿元表）'!I11*10000</f>
        <v>0</v>
      </c>
      <c r="J11" s="11">
        <f>'[17]2022发文表（亿元表）'!J11*10000</f>
        <v>11000</v>
      </c>
      <c r="K11" s="11">
        <f>'[17]2022发文表（亿元表）'!K11*10000</f>
        <v>0</v>
      </c>
      <c r="L11" s="11">
        <f>'[17]2022发文表（亿元表）'!L11*10000</f>
        <v>2700</v>
      </c>
      <c r="M11" s="11">
        <f>'[16]2022发文表（亿元表）'!M11*10000</f>
        <v>0</v>
      </c>
      <c r="N11" s="11">
        <f>'[16]2022发文表（亿元表）'!N11*10000</f>
        <v>0</v>
      </c>
      <c r="O11" s="11">
        <f>'[16]2022发文表（亿元表）'!O11*10000</f>
        <v>0</v>
      </c>
      <c r="P11" s="29">
        <f>'[17]2022年总表'!V15*10000</f>
        <v>1300</v>
      </c>
      <c r="Q11" s="29">
        <f>'[17]2022年总表'!W15*10000</f>
        <v>0</v>
      </c>
      <c r="R11">
        <v>113800</v>
      </c>
      <c r="S11" s="33">
        <f t="shared" si="1"/>
        <v>1067.00000000001</v>
      </c>
      <c r="T11">
        <f t="shared" si="2"/>
        <v>2367.00000000001</v>
      </c>
    </row>
    <row r="12" ht="16" customHeight="true" spans="1:20">
      <c r="A12" s="12" t="s">
        <v>25</v>
      </c>
      <c r="B12" s="13">
        <f>'[17]2022年总表'!Y16*10000</f>
        <v>396026</v>
      </c>
      <c r="C12" s="13">
        <v>390600</v>
      </c>
      <c r="D12" s="13">
        <f t="shared" si="3"/>
        <v>5425.99999999994</v>
      </c>
      <c r="E12" s="13">
        <f>'[17]2022发文表（亿元表）'!E12*10000</f>
        <v>317626</v>
      </c>
      <c r="F12" s="13">
        <f>'[17]2022发文表（亿元表）'!F12*10000</f>
        <v>14100</v>
      </c>
      <c r="G12" s="13">
        <f>'[17]2022发文表（亿元表）'!G12*10000</f>
        <v>0</v>
      </c>
      <c r="H12" s="13">
        <f>'[17]2022发文表（亿元表）'!H12*10000</f>
        <v>0</v>
      </c>
      <c r="I12" s="13">
        <f>'[17]2022发文表（亿元表）'!I12*10000</f>
        <v>0</v>
      </c>
      <c r="J12" s="13">
        <f>'[17]2022发文表（亿元表）'!J12*10000</f>
        <v>27300</v>
      </c>
      <c r="K12" s="13">
        <f>'[17]2022发文表（亿元表）'!K12*10000</f>
        <v>0</v>
      </c>
      <c r="L12" s="13">
        <f>'[17]2022发文表（亿元表）'!L12*10000</f>
        <v>49400</v>
      </c>
      <c r="M12" s="13">
        <f>'[16]2022发文表（亿元表）'!M12*10000</f>
        <v>0</v>
      </c>
      <c r="N12" s="13">
        <f>'[16]2022发文表（亿元表）'!N12*10000</f>
        <v>0</v>
      </c>
      <c r="O12" s="13">
        <f>'[16]2022发文表（亿元表）'!O12*10000</f>
        <v>0</v>
      </c>
      <c r="P12" s="30">
        <f>'[17]2022年总表'!V16*10000</f>
        <v>2000</v>
      </c>
      <c r="Q12" s="30">
        <f>'[17]2022年总表'!W16*10000</f>
        <v>-300</v>
      </c>
      <c r="R12">
        <v>313900</v>
      </c>
      <c r="S12" s="33">
        <f t="shared" si="1"/>
        <v>3726</v>
      </c>
      <c r="T12">
        <f t="shared" si="2"/>
        <v>5426</v>
      </c>
    </row>
    <row r="13" ht="16" customHeight="true" spans="1:20">
      <c r="A13" s="14" t="s">
        <v>26</v>
      </c>
      <c r="B13" s="11">
        <f>'[17]2022年总表'!Y17*10000</f>
        <v>62361</v>
      </c>
      <c r="C13" s="11">
        <v>62300</v>
      </c>
      <c r="D13" s="11">
        <f t="shared" si="3"/>
        <v>61.0000000000073</v>
      </c>
      <c r="E13" s="11">
        <f>'[17]2022发文表（亿元表）'!E13*10000</f>
        <v>19361</v>
      </c>
      <c r="F13" s="11">
        <f>'[17]2022发文表（亿元表）'!F13*10000</f>
        <v>11400</v>
      </c>
      <c r="G13" s="11">
        <f>'[17]2022发文表（亿元表）'!G13*10000</f>
        <v>0</v>
      </c>
      <c r="H13" s="11">
        <f>'[17]2022发文表（亿元表）'!H13*10000</f>
        <v>0</v>
      </c>
      <c r="I13" s="11">
        <f>'[17]2022发文表（亿元表）'!I13*10000</f>
        <v>0</v>
      </c>
      <c r="J13" s="11">
        <f>'[17]2022发文表（亿元表）'!J13*10000</f>
        <v>17400</v>
      </c>
      <c r="K13" s="11">
        <f>'[17]2022发文表（亿元表）'!K13*10000</f>
        <v>0</v>
      </c>
      <c r="L13" s="11">
        <f>'[17]2022发文表（亿元表）'!L13*10000</f>
        <v>25600</v>
      </c>
      <c r="M13" s="11">
        <f>'[16]2022发文表（亿元表）'!M13*10000</f>
        <v>0</v>
      </c>
      <c r="N13" s="11">
        <f>'[16]2022发文表（亿元表）'!N13*10000</f>
        <v>0</v>
      </c>
      <c r="O13" s="11">
        <f>'[16]2022发文表（亿元表）'!O13*10000</f>
        <v>0</v>
      </c>
      <c r="P13" s="29">
        <f>'[17]2022年总表'!V17*10000</f>
        <v>0</v>
      </c>
      <c r="Q13" s="29">
        <f>'[17]2022年总表'!W17*10000</f>
        <v>0</v>
      </c>
      <c r="R13">
        <v>19300</v>
      </c>
      <c r="S13" s="33">
        <f t="shared" si="1"/>
        <v>61</v>
      </c>
      <c r="T13">
        <f t="shared" si="2"/>
        <v>61</v>
      </c>
    </row>
    <row r="14" ht="16" customHeight="true" spans="1:20">
      <c r="A14" s="14" t="s">
        <v>27</v>
      </c>
      <c r="B14" s="11">
        <f>'[17]2022年总表'!Y18*10000</f>
        <v>2000</v>
      </c>
      <c r="C14" s="11">
        <v>2000</v>
      </c>
      <c r="D14" s="11">
        <f t="shared" si="3"/>
        <v>0</v>
      </c>
      <c r="E14" s="11">
        <f>'[17]2022发文表（亿元表）'!E14*10000</f>
        <v>100</v>
      </c>
      <c r="F14" s="11">
        <f>'[17]2022发文表（亿元表）'!F14*10000</f>
        <v>0</v>
      </c>
      <c r="G14" s="11">
        <f>'[17]2022发文表（亿元表）'!G14*10000</f>
        <v>0</v>
      </c>
      <c r="H14" s="11">
        <f>'[17]2022发文表（亿元表）'!H14*10000</f>
        <v>0</v>
      </c>
      <c r="I14" s="11">
        <f>'[17]2022发文表（亿元表）'!I14*10000</f>
        <v>0</v>
      </c>
      <c r="J14" s="11">
        <f>'[17]2022发文表（亿元表）'!J14*10000</f>
        <v>1900</v>
      </c>
      <c r="K14" s="11">
        <f>'[17]2022发文表（亿元表）'!K14*10000</f>
        <v>0</v>
      </c>
      <c r="L14" s="11">
        <f>'[17]2022发文表（亿元表）'!L14*10000</f>
        <v>0</v>
      </c>
      <c r="M14" s="11">
        <f>'[16]2022发文表（亿元表）'!M14*10000</f>
        <v>0</v>
      </c>
      <c r="N14" s="11">
        <f>'[16]2022发文表（亿元表）'!N14*10000</f>
        <v>0</v>
      </c>
      <c r="O14" s="11">
        <f>'[16]2022发文表（亿元表）'!O14*10000</f>
        <v>0</v>
      </c>
      <c r="P14" s="29">
        <f>'[17]2022年总表'!V18*10000</f>
        <v>0</v>
      </c>
      <c r="Q14" s="29">
        <f>'[17]2022年总表'!W18*10000</f>
        <v>0</v>
      </c>
      <c r="R14">
        <v>100</v>
      </c>
      <c r="S14" s="33">
        <f t="shared" si="1"/>
        <v>0</v>
      </c>
      <c r="T14">
        <f t="shared" si="2"/>
        <v>0</v>
      </c>
    </row>
    <row r="15" ht="16" customHeight="true" spans="1:20">
      <c r="A15" s="14" t="s">
        <v>28</v>
      </c>
      <c r="B15" s="11">
        <f>'[17]2022年总表'!Y19*10000</f>
        <v>131026</v>
      </c>
      <c r="C15" s="11">
        <v>129200</v>
      </c>
      <c r="D15" s="11">
        <f t="shared" si="3"/>
        <v>1826</v>
      </c>
      <c r="E15" s="11">
        <f>'[17]2022发文表（亿元表）'!E15*10000</f>
        <v>99926</v>
      </c>
      <c r="F15" s="11">
        <f>'[17]2022发文表（亿元表）'!F15*10000</f>
        <v>2400</v>
      </c>
      <c r="G15" s="11">
        <f>'[17]2022发文表（亿元表）'!G15*10000</f>
        <v>0</v>
      </c>
      <c r="H15" s="11">
        <f>'[17]2022发文表（亿元表）'!H15*10000</f>
        <v>0</v>
      </c>
      <c r="I15" s="11">
        <f>'[17]2022发文表（亿元表）'!I15*10000</f>
        <v>0</v>
      </c>
      <c r="J15" s="11">
        <f>'[17]2022发文表（亿元表）'!J15*10000</f>
        <v>17100</v>
      </c>
      <c r="K15" s="11">
        <f>'[17]2022发文表（亿元表）'!K15*10000</f>
        <v>0</v>
      </c>
      <c r="L15" s="11">
        <f>'[17]2022发文表（亿元表）'!L15*10000</f>
        <v>14000</v>
      </c>
      <c r="M15" s="11">
        <f>'[16]2022发文表（亿元表）'!M15*10000</f>
        <v>0</v>
      </c>
      <c r="N15" s="11">
        <f>'[16]2022发文表（亿元表）'!N15*10000</f>
        <v>0</v>
      </c>
      <c r="O15" s="11">
        <f>'[16]2022发文表（亿元表）'!O15*10000</f>
        <v>0</v>
      </c>
      <c r="P15" s="29">
        <f>'[17]2022年总表'!V19*10000</f>
        <v>0</v>
      </c>
      <c r="Q15" s="29">
        <f>'[17]2022年总表'!W19*10000</f>
        <v>0</v>
      </c>
      <c r="R15">
        <v>98100</v>
      </c>
      <c r="S15" s="33">
        <f t="shared" si="1"/>
        <v>1826</v>
      </c>
      <c r="T15">
        <f t="shared" si="2"/>
        <v>1826</v>
      </c>
    </row>
    <row r="16" ht="16" customHeight="true" spans="1:20">
      <c r="A16" s="12" t="s">
        <v>29</v>
      </c>
      <c r="B16" s="13">
        <f>'[17]2022年总表'!Y20*10000</f>
        <v>355392</v>
      </c>
      <c r="C16" s="13">
        <v>345800</v>
      </c>
      <c r="D16" s="13">
        <f t="shared" si="3"/>
        <v>9592</v>
      </c>
      <c r="E16" s="13">
        <f>'[17]2022发文表（亿元表）'!E16*10000</f>
        <v>293992</v>
      </c>
      <c r="F16" s="13">
        <f>'[17]2022发文表（亿元表）'!F16*10000</f>
        <v>4000</v>
      </c>
      <c r="G16" s="13">
        <f>'[17]2022发文表（亿元表）'!G16*10000</f>
        <v>0</v>
      </c>
      <c r="H16" s="13">
        <f>'[17]2022发文表（亿元表）'!H16*10000</f>
        <v>0</v>
      </c>
      <c r="I16" s="13">
        <f>'[17]2022发文表（亿元表）'!I16*10000</f>
        <v>0</v>
      </c>
      <c r="J16" s="13">
        <f>'[17]2022发文表（亿元表）'!J16*10000</f>
        <v>36100</v>
      </c>
      <c r="K16" s="13">
        <f>'[17]2022发文表（亿元表）'!K16*10000</f>
        <v>0</v>
      </c>
      <c r="L16" s="13">
        <f>'[17]2022发文表（亿元表）'!L16*10000</f>
        <v>21500</v>
      </c>
      <c r="M16" s="13">
        <f>'[16]2022发文表（亿元表）'!M16*10000</f>
        <v>0</v>
      </c>
      <c r="N16" s="13">
        <f>'[16]2022发文表（亿元表）'!N16*10000</f>
        <v>0</v>
      </c>
      <c r="O16" s="13">
        <f>'[16]2022发文表（亿元表）'!O16*10000</f>
        <v>0</v>
      </c>
      <c r="P16" s="30">
        <f>'[17]2022年总表'!V20*10000</f>
        <v>5800</v>
      </c>
      <c r="Q16" s="30">
        <f>'[17]2022年总表'!W20*10000</f>
        <v>-2000</v>
      </c>
      <c r="R16">
        <v>288200</v>
      </c>
      <c r="S16" s="33">
        <f t="shared" si="1"/>
        <v>5791.99999999994</v>
      </c>
      <c r="T16">
        <f t="shared" si="2"/>
        <v>9591.99999999994</v>
      </c>
    </row>
    <row r="17" ht="16" customHeight="true" spans="1:20">
      <c r="A17" s="14" t="s">
        <v>30</v>
      </c>
      <c r="B17" s="11">
        <f>'[17]2022年总表'!Y21*10000</f>
        <v>7600</v>
      </c>
      <c r="C17" s="11">
        <v>7600</v>
      </c>
      <c r="D17" s="11">
        <f t="shared" si="3"/>
        <v>0</v>
      </c>
      <c r="E17" s="11">
        <f>'[17]2022发文表（亿元表）'!E17*10000</f>
        <v>5200</v>
      </c>
      <c r="F17" s="11">
        <f>'[17]2022发文表（亿元表）'!F17*10000</f>
        <v>0</v>
      </c>
      <c r="G17" s="11">
        <f>'[17]2022发文表（亿元表）'!G17*10000</f>
        <v>5200</v>
      </c>
      <c r="H17" s="11">
        <f>'[17]2022发文表（亿元表）'!H17*10000</f>
        <v>0</v>
      </c>
      <c r="I17" s="11">
        <f>'[17]2022发文表（亿元表）'!I17*10000</f>
        <v>0</v>
      </c>
      <c r="J17" s="11">
        <f>'[17]2022发文表（亿元表）'!J17*10000</f>
        <v>2400</v>
      </c>
      <c r="K17" s="11">
        <f>'[17]2022发文表（亿元表）'!K17*10000</f>
        <v>0</v>
      </c>
      <c r="L17" s="11">
        <f>'[17]2022发文表（亿元表）'!L17*10000</f>
        <v>0</v>
      </c>
      <c r="M17" s="11">
        <f>'[16]2022发文表（亿元表）'!M17*10000</f>
        <v>0</v>
      </c>
      <c r="N17" s="11">
        <f>'[16]2022发文表（亿元表）'!N17*10000</f>
        <v>0</v>
      </c>
      <c r="O17" s="11">
        <f>'[16]2022发文表（亿元表）'!O17*10000</f>
        <v>0</v>
      </c>
      <c r="P17" s="29">
        <f>'[17]2022年总表'!V21*10000</f>
        <v>0</v>
      </c>
      <c r="Q17" s="29">
        <f>'[17]2022年总表'!W21*10000</f>
        <v>0</v>
      </c>
      <c r="R17">
        <v>5200</v>
      </c>
      <c r="S17" s="33">
        <f t="shared" si="1"/>
        <v>0</v>
      </c>
      <c r="T17">
        <f t="shared" si="2"/>
        <v>0</v>
      </c>
    </row>
    <row r="18" ht="16" customHeight="true" spans="1:20">
      <c r="A18" s="14" t="s">
        <v>31</v>
      </c>
      <c r="B18" s="11">
        <f>'[17]2022年总表'!Y22*10000</f>
        <v>77400</v>
      </c>
      <c r="C18" s="11">
        <v>77400</v>
      </c>
      <c r="D18" s="11">
        <f t="shared" si="3"/>
        <v>0</v>
      </c>
      <c r="E18" s="11">
        <f>'[17]2022发文表（亿元表）'!E18*10000</f>
        <v>15100</v>
      </c>
      <c r="F18" s="11">
        <f>'[17]2022发文表（亿元表）'!F18*10000</f>
        <v>0</v>
      </c>
      <c r="G18" s="11">
        <f>'[17]2022发文表（亿元表）'!G18*10000</f>
        <v>15100</v>
      </c>
      <c r="H18" s="11">
        <f>'[17]2022发文表（亿元表）'!H18*10000</f>
        <v>0</v>
      </c>
      <c r="I18" s="11">
        <f>'[17]2022发文表（亿元表）'!I18*10000</f>
        <v>0</v>
      </c>
      <c r="J18" s="11">
        <f>'[17]2022发文表（亿元表）'!J18*10000</f>
        <v>7400</v>
      </c>
      <c r="K18" s="11">
        <f>'[17]2022发文表（亿元表）'!K18*10000</f>
        <v>0</v>
      </c>
      <c r="L18" s="11">
        <f>'[17]2022发文表（亿元表）'!L18*10000</f>
        <v>54900</v>
      </c>
      <c r="M18" s="11">
        <f>'[16]2022发文表（亿元表）'!M18*10000</f>
        <v>0</v>
      </c>
      <c r="N18" s="11">
        <f>'[16]2022发文表（亿元表）'!N18*10000</f>
        <v>0</v>
      </c>
      <c r="O18" s="11">
        <f>'[16]2022年总表'!P22*10000</f>
        <v>54900</v>
      </c>
      <c r="P18" s="29">
        <f>'[17]2022年总表'!V22*10000</f>
        <v>0</v>
      </c>
      <c r="Q18" s="29">
        <f>'[17]2022年总表'!W22*10000</f>
        <v>0</v>
      </c>
      <c r="R18">
        <v>15100</v>
      </c>
      <c r="S18" s="33">
        <f t="shared" si="1"/>
        <v>0</v>
      </c>
      <c r="T18">
        <f t="shared" si="2"/>
        <v>0</v>
      </c>
    </row>
    <row r="19" ht="16" customHeight="true" spans="1:20">
      <c r="A19" s="14" t="s">
        <v>32</v>
      </c>
      <c r="B19" s="11">
        <f>'[17]2022年总表'!Y23*10000</f>
        <v>54110</v>
      </c>
      <c r="C19" s="11">
        <v>53800</v>
      </c>
      <c r="D19" s="11">
        <f t="shared" si="3"/>
        <v>309.999999999993</v>
      </c>
      <c r="E19" s="11">
        <f>'[17]2022发文表（亿元表）'!E19*10000</f>
        <v>34410</v>
      </c>
      <c r="F19" s="11">
        <f>'[17]2022发文表（亿元表）'!F19*10000</f>
        <v>0</v>
      </c>
      <c r="G19" s="11">
        <f>'[17]2022发文表（亿元表）'!G19*10000</f>
        <v>15900</v>
      </c>
      <c r="H19" s="11">
        <f>'[17]2022发文表（亿元表）'!H19*10000</f>
        <v>0</v>
      </c>
      <c r="I19" s="11">
        <f>'[17]2022发文表（亿元表）'!I19*10000</f>
        <v>0</v>
      </c>
      <c r="J19" s="11">
        <f>'[17]2022发文表（亿元表）'!J19*10000</f>
        <v>19700</v>
      </c>
      <c r="K19" s="11">
        <f>'[17]2022发文表（亿元表）'!K19*10000</f>
        <v>0</v>
      </c>
      <c r="L19" s="11">
        <f>'[17]2022发文表（亿元表）'!L19*10000</f>
        <v>0</v>
      </c>
      <c r="M19" s="11">
        <f>'[16]2022发文表（亿元表）'!M19*10000</f>
        <v>0</v>
      </c>
      <c r="N19" s="11">
        <f>'[16]2022发文表（亿元表）'!N19*10000</f>
        <v>0</v>
      </c>
      <c r="O19" s="11"/>
      <c r="P19" s="29">
        <f>'[17]2022年总表'!V23*10000</f>
        <v>0</v>
      </c>
      <c r="Q19" s="29">
        <f>'[17]2022年总表'!W23*10000</f>
        <v>0</v>
      </c>
      <c r="R19">
        <v>34100</v>
      </c>
      <c r="S19" s="33">
        <f t="shared" si="1"/>
        <v>310</v>
      </c>
      <c r="T19">
        <f t="shared" si="2"/>
        <v>310</v>
      </c>
    </row>
    <row r="20" ht="16" hidden="true" customHeight="true" spans="1:20">
      <c r="A20" s="14" t="s">
        <v>33</v>
      </c>
      <c r="B20" s="11">
        <f>'[17]2022年总表'!Y24*10000</f>
        <v>0</v>
      </c>
      <c r="C20" s="11">
        <v>0</v>
      </c>
      <c r="D20" s="11">
        <f t="shared" si="3"/>
        <v>0</v>
      </c>
      <c r="E20" s="11">
        <f>'[17]2022发文表（亿元表）'!E20*10000</f>
        <v>0</v>
      </c>
      <c r="F20" s="11">
        <f>'[17]2022发文表（亿元表）'!F20*10000</f>
        <v>0</v>
      </c>
      <c r="G20" s="11">
        <f>'[17]2022发文表（亿元表）'!G20*10000</f>
        <v>0</v>
      </c>
      <c r="H20" s="11">
        <f>'[17]2022发文表（亿元表）'!H20*10000</f>
        <v>0</v>
      </c>
      <c r="I20" s="11">
        <f>'[17]2022发文表（亿元表）'!I20*10000</f>
        <v>0</v>
      </c>
      <c r="J20" s="11">
        <f>'[17]2022发文表（亿元表）'!J20*10000</f>
        <v>0</v>
      </c>
      <c r="K20" s="11">
        <f>'[17]2022发文表（亿元表）'!K20*10000</f>
        <v>0</v>
      </c>
      <c r="L20" s="11">
        <f>'[17]2022发文表（亿元表）'!L20*10000</f>
        <v>0</v>
      </c>
      <c r="M20" s="11">
        <f>'[16]2022发文表（亿元表）'!M20*10000</f>
        <v>0</v>
      </c>
      <c r="N20" s="11">
        <f>'[16]2022发文表（亿元表）'!N20*10000</f>
        <v>0</v>
      </c>
      <c r="O20" s="11"/>
      <c r="P20" s="29">
        <f>'[17]2022年总表'!V24*10000</f>
        <v>0</v>
      </c>
      <c r="Q20" s="29">
        <f>'[17]2022年总表'!W24*10000</f>
        <v>0</v>
      </c>
      <c r="R20">
        <v>0</v>
      </c>
      <c r="S20" s="33">
        <f t="shared" si="1"/>
        <v>0</v>
      </c>
      <c r="T20">
        <f t="shared" si="2"/>
        <v>0</v>
      </c>
    </row>
    <row r="21" ht="16" customHeight="true" spans="1:20">
      <c r="A21" s="14" t="s">
        <v>34</v>
      </c>
      <c r="B21" s="11">
        <f>'[17]2022年总表'!Y25*10000</f>
        <v>262692</v>
      </c>
      <c r="C21" s="11">
        <v>261600</v>
      </c>
      <c r="D21" s="11">
        <f t="shared" si="3"/>
        <v>1092</v>
      </c>
      <c r="E21" s="11">
        <f>'[17]2022发文表（亿元表）'!E21*10000</f>
        <v>162592</v>
      </c>
      <c r="F21" s="11">
        <f>'[17]2022发文表（亿元表）'!F21*10000</f>
        <v>42500</v>
      </c>
      <c r="G21" s="11">
        <f>'[17]2022发文表（亿元表）'!G21*10000</f>
        <v>38500</v>
      </c>
      <c r="H21" s="11">
        <f>'[17]2022发文表（亿元表）'!H21*10000</f>
        <v>0</v>
      </c>
      <c r="I21" s="11">
        <f>'[17]2022发文表（亿元表）'!I21*10000</f>
        <v>0</v>
      </c>
      <c r="J21" s="11">
        <f>'[17]2022发文表（亿元表）'!J21*10000</f>
        <v>16700</v>
      </c>
      <c r="K21" s="11">
        <f>'[17]2022发文表（亿元表）'!K21*10000</f>
        <v>0</v>
      </c>
      <c r="L21" s="11">
        <f>'[17]2022发文表（亿元表）'!L21*10000</f>
        <v>83400</v>
      </c>
      <c r="M21" s="11">
        <f>'[16]2022发文表（亿元表）'!M21*10000</f>
        <v>0</v>
      </c>
      <c r="N21" s="11">
        <f>'[16]2022发文表（亿元表）'!N21*10000</f>
        <v>0</v>
      </c>
      <c r="O21" s="11"/>
      <c r="P21" s="29">
        <f>'[17]2022年总表'!V25*10000</f>
        <v>0</v>
      </c>
      <c r="Q21" s="29">
        <f>'[17]2022年总表'!W25*10000</f>
        <v>0</v>
      </c>
      <c r="R21">
        <v>161500</v>
      </c>
      <c r="S21" s="33">
        <f t="shared" si="1"/>
        <v>1092</v>
      </c>
      <c r="T21">
        <f t="shared" si="2"/>
        <v>1092</v>
      </c>
    </row>
    <row r="22" ht="16" customHeight="true" spans="1:20">
      <c r="A22" s="14" t="s">
        <v>35</v>
      </c>
      <c r="B22" s="11">
        <f>'[17]2022年总表'!Y26*10000</f>
        <v>144543</v>
      </c>
      <c r="C22" s="11">
        <v>143600</v>
      </c>
      <c r="D22" s="11">
        <f t="shared" si="3"/>
        <v>943</v>
      </c>
      <c r="E22" s="11">
        <f>'[17]2022发文表（亿元表）'!E22*10000</f>
        <v>73443</v>
      </c>
      <c r="F22" s="11">
        <f>'[17]2022发文表（亿元表）'!F22*10000</f>
        <v>0</v>
      </c>
      <c r="G22" s="11">
        <f>'[17]2022发文表（亿元表）'!G22*10000</f>
        <v>0</v>
      </c>
      <c r="H22" s="11">
        <f>'[17]2022发文表（亿元表）'!H22*10000</f>
        <v>0</v>
      </c>
      <c r="I22" s="11">
        <f>'[17]2022发文表（亿元表）'!I22*10000</f>
        <v>0</v>
      </c>
      <c r="J22" s="11">
        <f>'[17]2022发文表（亿元表）'!J22*10000</f>
        <v>18200</v>
      </c>
      <c r="K22" s="11">
        <f>'[17]2022发文表（亿元表）'!K22*10000</f>
        <v>0</v>
      </c>
      <c r="L22" s="11">
        <f>'[17]2022发文表（亿元表）'!L22*10000</f>
        <v>52900</v>
      </c>
      <c r="M22" s="11">
        <f>'[16]2022发文表（亿元表）'!M22*10000</f>
        <v>0</v>
      </c>
      <c r="N22" s="11">
        <f>'[16]2022发文表（亿元表）'!N22*10000</f>
        <v>0</v>
      </c>
      <c r="O22" s="11"/>
      <c r="P22" s="29">
        <f>'[17]2022年总表'!V26*10000</f>
        <v>0</v>
      </c>
      <c r="Q22" s="29">
        <f>'[17]2022年总表'!W26*10000</f>
        <v>0</v>
      </c>
      <c r="R22">
        <v>72500</v>
      </c>
      <c r="S22" s="33">
        <f t="shared" si="1"/>
        <v>943</v>
      </c>
      <c r="T22">
        <f t="shared" si="2"/>
        <v>943</v>
      </c>
    </row>
    <row r="23" ht="16" hidden="true" customHeight="true" spans="1:20">
      <c r="A23" s="14" t="s">
        <v>36</v>
      </c>
      <c r="B23" s="11">
        <f>'[17]2022年总表'!Y27*10000</f>
        <v>0</v>
      </c>
      <c r="C23" s="11">
        <v>0</v>
      </c>
      <c r="D23" s="11">
        <f t="shared" si="3"/>
        <v>0</v>
      </c>
      <c r="E23" s="11">
        <f>'[17]2022发文表（亿元表）'!E23*10000</f>
        <v>0</v>
      </c>
      <c r="F23" s="11">
        <f>'[17]2022发文表（亿元表）'!F23*10000</f>
        <v>0</v>
      </c>
      <c r="G23" s="11">
        <f>'[17]2022发文表（亿元表）'!G23*10000</f>
        <v>0</v>
      </c>
      <c r="H23" s="11">
        <f>'[17]2022发文表（亿元表）'!H23*10000</f>
        <v>0</v>
      </c>
      <c r="I23" s="11">
        <f>'[17]2022发文表（亿元表）'!I23*10000</f>
        <v>0</v>
      </c>
      <c r="J23" s="11">
        <f>'[17]2022发文表（亿元表）'!J23*10000</f>
        <v>0</v>
      </c>
      <c r="K23" s="11">
        <f>'[17]2022发文表（亿元表）'!K23*10000</f>
        <v>0</v>
      </c>
      <c r="L23" s="11">
        <f>'[17]2022发文表（亿元表）'!L23*10000</f>
        <v>0</v>
      </c>
      <c r="M23" s="11">
        <f>'[16]2022发文表（亿元表）'!M23*10000</f>
        <v>0</v>
      </c>
      <c r="N23" s="11">
        <f>'[16]2022发文表（亿元表）'!N23*10000</f>
        <v>0</v>
      </c>
      <c r="O23" s="11"/>
      <c r="P23" s="29">
        <f>'[17]2022年总表'!V27*10000</f>
        <v>0</v>
      </c>
      <c r="Q23" s="29">
        <f>'[17]2022年总表'!W27*10000</f>
        <v>0</v>
      </c>
      <c r="R23">
        <v>0</v>
      </c>
      <c r="S23" s="33">
        <f t="shared" si="1"/>
        <v>0</v>
      </c>
      <c r="T23">
        <f t="shared" si="2"/>
        <v>0</v>
      </c>
    </row>
    <row r="24" ht="16" customHeight="true" spans="1:20">
      <c r="A24" s="14" t="s">
        <v>37</v>
      </c>
      <c r="B24" s="11">
        <f>'[17]2022年总表'!Y28*10000</f>
        <v>257326</v>
      </c>
      <c r="C24" s="11">
        <v>254500</v>
      </c>
      <c r="D24" s="11">
        <f t="shared" si="3"/>
        <v>2825.99999999997</v>
      </c>
      <c r="E24" s="11">
        <f>'[17]2022发文表（亿元表）'!E24*10000</f>
        <v>189826</v>
      </c>
      <c r="F24" s="11">
        <f>'[17]2022发文表（亿元表）'!F24*10000</f>
        <v>0</v>
      </c>
      <c r="G24" s="11">
        <f>'[17]2022发文表（亿元表）'!G24*10000</f>
        <v>54600</v>
      </c>
      <c r="H24" s="11">
        <f>'[17]2022发文表（亿元表）'!H24*10000</f>
        <v>0</v>
      </c>
      <c r="I24" s="11">
        <f>'[17]2022发文表（亿元表）'!I24*10000</f>
        <v>0</v>
      </c>
      <c r="J24" s="11">
        <f>'[17]2022发文表（亿元表）'!J24*10000</f>
        <v>22000</v>
      </c>
      <c r="K24" s="11">
        <f>'[17]2022发文表（亿元表）'!K24*10000</f>
        <v>0</v>
      </c>
      <c r="L24" s="11">
        <f>'[17]2022发文表（亿元表）'!L24*10000</f>
        <v>45500</v>
      </c>
      <c r="M24" s="11">
        <f>'[16]2022发文表（亿元表）'!M24*10000</f>
        <v>0</v>
      </c>
      <c r="N24" s="11">
        <f>'[16]2022发文表（亿元表）'!N24*10000</f>
        <v>0</v>
      </c>
      <c r="O24" s="11"/>
      <c r="P24" s="29">
        <f>'[17]2022年总表'!V28*10000</f>
        <v>0</v>
      </c>
      <c r="Q24" s="29">
        <f>'[17]2022年总表'!W28*10000</f>
        <v>0</v>
      </c>
      <c r="R24">
        <v>187000</v>
      </c>
      <c r="S24" s="33">
        <f t="shared" si="1"/>
        <v>2825.99999999997</v>
      </c>
      <c r="T24">
        <f t="shared" si="2"/>
        <v>2825.99999999997</v>
      </c>
    </row>
    <row r="25" ht="16" customHeight="true" spans="1:20">
      <c r="A25" s="14" t="s">
        <v>38</v>
      </c>
      <c r="B25" s="11">
        <f>'[17]2022年总表'!Y29*10000</f>
        <v>166453</v>
      </c>
      <c r="C25" s="11">
        <v>163700</v>
      </c>
      <c r="D25" s="11">
        <f t="shared" si="3"/>
        <v>2753</v>
      </c>
      <c r="E25" s="11">
        <f>'[17]2022发文表（亿元表）'!E25*10000</f>
        <v>97853</v>
      </c>
      <c r="F25" s="11">
        <f>'[17]2022发文表（亿元表）'!F25*10000</f>
        <v>26500</v>
      </c>
      <c r="G25" s="11">
        <f>'[17]2022发文表（亿元表）'!G25*10000</f>
        <v>0</v>
      </c>
      <c r="H25" s="11">
        <f>'[17]2022发文表（亿元表）'!H25*10000</f>
        <v>0</v>
      </c>
      <c r="I25" s="11">
        <f>'[17]2022发文表（亿元表）'!I25*10000</f>
        <v>0</v>
      </c>
      <c r="J25" s="11">
        <f>'[17]2022发文表（亿元表）'!J25*10000</f>
        <v>18600</v>
      </c>
      <c r="K25" s="11">
        <f>'[17]2022发文表（亿元表）'!K25*10000</f>
        <v>0</v>
      </c>
      <c r="L25" s="11">
        <f>'[17]2022发文表（亿元表）'!L25*10000</f>
        <v>48200</v>
      </c>
      <c r="M25" s="11">
        <f>'[16]2022发文表（亿元表）'!M25*10000</f>
        <v>0</v>
      </c>
      <c r="N25" s="11">
        <f>'[16]2022发文表（亿元表）'!N25*10000</f>
        <v>0</v>
      </c>
      <c r="O25" s="11">
        <f>'[16]2022年总表'!P29*10000</f>
        <v>39700</v>
      </c>
      <c r="P25" s="29">
        <f>'[17]2022年总表'!V29*10000</f>
        <v>1800</v>
      </c>
      <c r="Q25" s="29">
        <f>'[17]2022年总表'!W29*10000</f>
        <v>0</v>
      </c>
      <c r="R25">
        <v>96900</v>
      </c>
      <c r="S25" s="33">
        <f t="shared" si="1"/>
        <v>953</v>
      </c>
      <c r="T25">
        <f t="shared" si="2"/>
        <v>2753</v>
      </c>
    </row>
    <row r="26" ht="16" hidden="true" customHeight="true" spans="1:20">
      <c r="A26" s="12" t="s">
        <v>39</v>
      </c>
      <c r="B26" s="13">
        <f>'[17]2022年总表'!Y30*10000</f>
        <v>0</v>
      </c>
      <c r="C26" s="13">
        <v>0</v>
      </c>
      <c r="D26" s="13">
        <f t="shared" si="3"/>
        <v>0</v>
      </c>
      <c r="E26" s="13">
        <f>'[17]2022发文表（亿元表）'!E26*10000</f>
        <v>0</v>
      </c>
      <c r="F26" s="13">
        <f>'[17]2022发文表（亿元表）'!F26*10000</f>
        <v>0</v>
      </c>
      <c r="G26" s="13">
        <f>'[17]2022发文表（亿元表）'!G26*10000</f>
        <v>0</v>
      </c>
      <c r="H26" s="13">
        <f>'[17]2022发文表（亿元表）'!H26*10000</f>
        <v>0</v>
      </c>
      <c r="I26" s="13">
        <f>'[17]2022发文表（亿元表）'!I26*10000</f>
        <v>0</v>
      </c>
      <c r="J26" s="13">
        <f>'[17]2022发文表（亿元表）'!J26*10000</f>
        <v>0</v>
      </c>
      <c r="K26" s="13">
        <f>'[17]2022发文表（亿元表）'!K26*10000</f>
        <v>0</v>
      </c>
      <c r="L26" s="13">
        <f>'[17]2022发文表（亿元表）'!L26*10000</f>
        <v>0</v>
      </c>
      <c r="M26" s="13">
        <f>'[16]2022发文表（亿元表）'!M26*10000</f>
        <v>0</v>
      </c>
      <c r="N26" s="13">
        <f>'[16]2022发文表（亿元表）'!N26*10000</f>
        <v>0</v>
      </c>
      <c r="O26" s="13">
        <f>'[16]2022发文表（亿元表）'!O26*10000</f>
        <v>0</v>
      </c>
      <c r="P26" s="30">
        <f>'[17]2022年总表'!V30*10000</f>
        <v>0</v>
      </c>
      <c r="Q26" s="30">
        <f>'[17]2022年总表'!W30*10000</f>
        <v>0</v>
      </c>
      <c r="R26">
        <v>0</v>
      </c>
      <c r="S26" s="33">
        <f t="shared" si="1"/>
        <v>0</v>
      </c>
      <c r="T26">
        <f t="shared" si="2"/>
        <v>0</v>
      </c>
    </row>
    <row r="27" ht="16" customHeight="true" spans="1:20">
      <c r="A27" s="14" t="s">
        <v>40</v>
      </c>
      <c r="B27" s="11">
        <f>'[17]2022年总表'!Y31*10000</f>
        <v>301012</v>
      </c>
      <c r="C27" s="11">
        <v>295800</v>
      </c>
      <c r="D27" s="11">
        <f t="shared" si="3"/>
        <v>5212</v>
      </c>
      <c r="E27" s="11">
        <f>'[17]2022发文表（亿元表）'!E27*10000</f>
        <v>154912</v>
      </c>
      <c r="F27" s="11">
        <f>'[17]2022发文表（亿元表）'!F27*10000</f>
        <v>11900</v>
      </c>
      <c r="G27" s="11">
        <f>'[17]2022发文表（亿元表）'!G27*10000</f>
        <v>0</v>
      </c>
      <c r="H27" s="11">
        <f>'[17]2022发文表（亿元表）'!H27*10000</f>
        <v>0</v>
      </c>
      <c r="I27" s="11">
        <f>'[17]2022发文表（亿元表）'!I27*10000</f>
        <v>22000</v>
      </c>
      <c r="J27" s="11">
        <f>'[17]2022发文表（亿元表）'!J27*10000</f>
        <v>19900</v>
      </c>
      <c r="K27" s="11">
        <f>'[17]2022发文表（亿元表）'!K27*10000</f>
        <v>0</v>
      </c>
      <c r="L27" s="11">
        <f>'[17]2022发文表（亿元表）'!L27*10000</f>
        <v>123000</v>
      </c>
      <c r="M27" s="11">
        <f>'[16]2022发文表（亿元表）'!M27*10000</f>
        <v>0</v>
      </c>
      <c r="N27" s="11">
        <f>'[16]2022年总表'!P31*10000</f>
        <v>80000</v>
      </c>
      <c r="O27" s="11">
        <f>'[16]2022发文表（亿元表）'!O27*10000</f>
        <v>0</v>
      </c>
      <c r="P27" s="29">
        <f>'[17]2022年总表'!V31*10000</f>
        <v>3200</v>
      </c>
      <c r="Q27" s="29">
        <f>'[17]2022年总表'!W31*10000</f>
        <v>0</v>
      </c>
      <c r="R27">
        <v>152900</v>
      </c>
      <c r="S27" s="33">
        <f t="shared" si="1"/>
        <v>2012</v>
      </c>
      <c r="T27">
        <f t="shared" si="2"/>
        <v>5212</v>
      </c>
    </row>
    <row r="28" ht="16" customHeight="true" spans="1:20">
      <c r="A28" s="14" t="s">
        <v>41</v>
      </c>
      <c r="B28" s="11">
        <f>'[17]2022年总表'!Y32*10000</f>
        <v>593770</v>
      </c>
      <c r="C28" s="11">
        <v>588600</v>
      </c>
      <c r="D28" s="11">
        <f t="shared" si="3"/>
        <v>5170</v>
      </c>
      <c r="E28" s="11">
        <f>'[17]2022发文表（亿元表）'!E28*10000</f>
        <v>449570</v>
      </c>
      <c r="F28" s="11">
        <f>'[17]2022发文表（亿元表）'!F28*10000</f>
        <v>50200</v>
      </c>
      <c r="G28" s="11">
        <f>'[17]2022发文表（亿元表）'!G28*10000</f>
        <v>36400</v>
      </c>
      <c r="H28" s="11">
        <f>'[17]2022发文表（亿元表）'!H28*10000</f>
        <v>0</v>
      </c>
      <c r="I28" s="11">
        <f>'[17]2022发文表（亿元表）'!I28*10000</f>
        <v>51400</v>
      </c>
      <c r="J28" s="11">
        <f>'[17]2022发文表（亿元表）'!J28*10000</f>
        <v>15600</v>
      </c>
      <c r="K28" s="11">
        <f>'[17]2022发文表（亿元表）'!K28*10000</f>
        <v>0</v>
      </c>
      <c r="L28" s="11">
        <f>'[17]2022发文表（亿元表）'!L28*10000</f>
        <v>128600</v>
      </c>
      <c r="M28" s="11">
        <f>'[16]2022年总表'!P32*10000</f>
        <v>90000</v>
      </c>
      <c r="N28" s="11">
        <f>'[16]2022发文表（亿元表）'!N28*10000</f>
        <v>0</v>
      </c>
      <c r="O28" s="11">
        <f>'[16]2022发文表（亿元表）'!O28*10000</f>
        <v>0</v>
      </c>
      <c r="P28" s="29">
        <f>'[17]2022年总表'!V32*10000</f>
        <v>0</v>
      </c>
      <c r="Q28" s="29">
        <f>'[17]2022年总表'!W32*10000</f>
        <v>0</v>
      </c>
      <c r="R28">
        <v>444400</v>
      </c>
      <c r="S28" s="33">
        <f t="shared" si="1"/>
        <v>5170</v>
      </c>
      <c r="T28">
        <f t="shared" si="2"/>
        <v>5170</v>
      </c>
    </row>
    <row r="29" ht="16" customHeight="true" spans="1:20">
      <c r="A29" s="14" t="s">
        <v>42</v>
      </c>
      <c r="B29" s="11">
        <f>'[17]2022年总表'!Y33*10000</f>
        <v>573328</v>
      </c>
      <c r="C29" s="11">
        <v>566200</v>
      </c>
      <c r="D29" s="11">
        <f t="shared" si="3"/>
        <v>7128</v>
      </c>
      <c r="E29" s="11">
        <f>'[17]2022发文表（亿元表）'!E29*10000</f>
        <v>503528</v>
      </c>
      <c r="F29" s="11">
        <f>'[17]2022发文表（亿元表）'!F29*10000</f>
        <v>37000</v>
      </c>
      <c r="G29" s="11">
        <f>'[17]2022发文表（亿元表）'!G29*10000</f>
        <v>45000</v>
      </c>
      <c r="H29" s="11">
        <f>'[17]2022发文表（亿元表）'!H29*10000</f>
        <v>0</v>
      </c>
      <c r="I29" s="11">
        <f>'[17]2022发文表（亿元表）'!I29*10000</f>
        <v>0</v>
      </c>
      <c r="J29" s="11">
        <f>'[17]2022发文表（亿元表）'!J29*10000</f>
        <v>22600</v>
      </c>
      <c r="K29" s="11">
        <f>'[17]2022发文表（亿元表）'!K29*10000</f>
        <v>0</v>
      </c>
      <c r="L29" s="11">
        <f>'[17]2022发文表（亿元表）'!L29*10000</f>
        <v>48400</v>
      </c>
      <c r="M29" s="11">
        <f>'[16]2022发文表（亿元表）'!M29*10000</f>
        <v>0</v>
      </c>
      <c r="N29" s="11">
        <f>'[16]2022发文表（亿元表）'!N29*10000</f>
        <v>0</v>
      </c>
      <c r="O29" s="11">
        <f>'[16]2022发文表（亿元表）'!O29*10000</f>
        <v>0</v>
      </c>
      <c r="P29" s="29">
        <f>'[17]2022年总表'!V33*10000</f>
        <v>0</v>
      </c>
      <c r="Q29" s="29">
        <f>'[17]2022年总表'!W33*10000</f>
        <v>-1200</v>
      </c>
      <c r="R29">
        <v>495200</v>
      </c>
      <c r="S29" s="33">
        <f t="shared" si="1"/>
        <v>8328</v>
      </c>
      <c r="T29">
        <f t="shared" si="2"/>
        <v>7128</v>
      </c>
    </row>
    <row r="30" ht="16" customHeight="true" spans="1:20">
      <c r="A30" s="14" t="s">
        <v>43</v>
      </c>
      <c r="B30" s="11">
        <f>'[17]2022年总表'!Y34*10000</f>
        <v>144161</v>
      </c>
      <c r="C30" s="11">
        <v>143700</v>
      </c>
      <c r="D30" s="11">
        <f t="shared" si="3"/>
        <v>460.999999999971</v>
      </c>
      <c r="E30" s="11">
        <f>'[17]2022发文表（亿元表）'!E30*10000</f>
        <v>90461</v>
      </c>
      <c r="F30" s="11">
        <f>'[17]2022发文表（亿元表）'!F30*10000</f>
        <v>0</v>
      </c>
      <c r="G30" s="11">
        <f>'[17]2022发文表（亿元表）'!G30*10000</f>
        <v>0</v>
      </c>
      <c r="H30" s="11">
        <f>'[17]2022发文表（亿元表）'!H30*10000</f>
        <v>0</v>
      </c>
      <c r="I30" s="11">
        <f>'[17]2022发文表（亿元表）'!I30*10000</f>
        <v>0</v>
      </c>
      <c r="J30" s="11">
        <f>'[17]2022发文表（亿元表）'!J30*10000</f>
        <v>16300</v>
      </c>
      <c r="K30" s="11">
        <f>'[17]2022发文表（亿元表）'!K30*10000</f>
        <v>0</v>
      </c>
      <c r="L30" s="11">
        <f>'[17]2022发文表（亿元表）'!L30*10000</f>
        <v>38100</v>
      </c>
      <c r="M30" s="11">
        <f>'[16]2022发文表（亿元表）'!M30*10000</f>
        <v>0</v>
      </c>
      <c r="N30" s="11">
        <f>'[16]2022发文表（亿元表）'!N30*10000</f>
        <v>0</v>
      </c>
      <c r="O30" s="11">
        <f>'[16]2022发文表（亿元表）'!O30*10000</f>
        <v>0</v>
      </c>
      <c r="P30" s="29">
        <f>'[17]2022年总表'!V34*10000</f>
        <v>0</v>
      </c>
      <c r="Q30" s="29">
        <f>'[17]2022年总表'!W34*10000</f>
        <v>-700</v>
      </c>
      <c r="R30">
        <v>89300</v>
      </c>
      <c r="S30" s="33">
        <f t="shared" si="1"/>
        <v>1160.99999999999</v>
      </c>
      <c r="T30">
        <f t="shared" si="2"/>
        <v>460.999999999985</v>
      </c>
    </row>
    <row r="31" ht="16" hidden="true" customHeight="true" spans="1:20">
      <c r="A31" s="14" t="s">
        <v>44</v>
      </c>
      <c r="B31" s="11">
        <f>'[17]2022年总表'!Y35*10000</f>
        <v>0</v>
      </c>
      <c r="C31" s="11">
        <v>0</v>
      </c>
      <c r="D31" s="11">
        <f t="shared" si="3"/>
        <v>0</v>
      </c>
      <c r="E31" s="11">
        <f>'[17]2022发文表（亿元表）'!E31*10000</f>
        <v>0</v>
      </c>
      <c r="F31" s="11">
        <f>'[17]2022发文表（亿元表）'!F31*10000</f>
        <v>0</v>
      </c>
      <c r="G31" s="11">
        <f>'[17]2022发文表（亿元表）'!G31*10000</f>
        <v>0</v>
      </c>
      <c r="H31" s="11">
        <f>'[17]2022发文表（亿元表）'!H31*10000</f>
        <v>0</v>
      </c>
      <c r="I31" s="11">
        <f>'[17]2022发文表（亿元表）'!I31*10000</f>
        <v>0</v>
      </c>
      <c r="J31" s="11">
        <f>'[17]2022发文表（亿元表）'!J31*10000</f>
        <v>0</v>
      </c>
      <c r="K31" s="11">
        <f>'[17]2022发文表（亿元表）'!K31*10000</f>
        <v>0</v>
      </c>
      <c r="L31" s="11">
        <f>'[17]2022发文表（亿元表）'!L31*10000</f>
        <v>0</v>
      </c>
      <c r="M31" s="11">
        <f>'[16]2022发文表（亿元表）'!M31*10000</f>
        <v>0</v>
      </c>
      <c r="N31" s="11">
        <f>'[16]2022发文表（亿元表）'!N31*10000</f>
        <v>0</v>
      </c>
      <c r="O31" s="11">
        <f>'[16]2022发文表（亿元表）'!O31*10000</f>
        <v>0</v>
      </c>
      <c r="P31" s="29">
        <f>'[17]2022年总表'!V35*10000</f>
        <v>0</v>
      </c>
      <c r="Q31" s="29">
        <f>'[17]2022年总表'!W35*10000</f>
        <v>0</v>
      </c>
      <c r="R31">
        <v>0</v>
      </c>
      <c r="S31" s="33">
        <f t="shared" si="1"/>
        <v>0</v>
      </c>
      <c r="T31">
        <f t="shared" si="2"/>
        <v>0</v>
      </c>
    </row>
    <row r="32" ht="16" customHeight="true" spans="1:20">
      <c r="A32" s="14" t="s">
        <v>45</v>
      </c>
      <c r="B32" s="11">
        <f>'[17]2022年总表'!Y36*10000</f>
        <v>364180</v>
      </c>
      <c r="C32" s="11">
        <v>360100</v>
      </c>
      <c r="D32" s="11">
        <f t="shared" si="3"/>
        <v>4080.00000000006</v>
      </c>
      <c r="E32" s="11">
        <f>'[17]2022发文表（亿元表）'!E32*10000</f>
        <v>315180</v>
      </c>
      <c r="F32" s="11">
        <f>'[17]2022发文表（亿元表）'!F32*10000</f>
        <v>105100</v>
      </c>
      <c r="G32" s="11">
        <f>'[17]2022发文表（亿元表）'!G32*10000</f>
        <v>0</v>
      </c>
      <c r="H32" s="11">
        <f>'[17]2022发文表（亿元表）'!H32*10000</f>
        <v>0</v>
      </c>
      <c r="I32" s="11">
        <f>'[17]2022发文表（亿元表）'!I32*10000</f>
        <v>0</v>
      </c>
      <c r="J32" s="11">
        <f>'[17]2022发文表（亿元表）'!J32*10000</f>
        <v>15900</v>
      </c>
      <c r="K32" s="11">
        <f>'[17]2022发文表（亿元表）'!K32*10000</f>
        <v>0</v>
      </c>
      <c r="L32" s="11">
        <f>'[17]2022发文表（亿元表）'!L32*10000</f>
        <v>33100</v>
      </c>
      <c r="M32" s="11">
        <f>'[16]2022发文表（亿元表）'!M32*10000</f>
        <v>0</v>
      </c>
      <c r="N32" s="11">
        <f>'[16]2022发文表（亿元表）'!N32*10000</f>
        <v>0</v>
      </c>
      <c r="O32" s="11">
        <f>'[16]2022发文表（亿元表）'!O32*10000</f>
        <v>0</v>
      </c>
      <c r="P32" s="29">
        <f>'[17]2022年总表'!V36*10000</f>
        <v>0</v>
      </c>
      <c r="Q32" s="29">
        <f>'[17]2022年总表'!W36*10000</f>
        <v>0</v>
      </c>
      <c r="R32">
        <v>311100</v>
      </c>
      <c r="S32" s="33">
        <f t="shared" si="1"/>
        <v>4080</v>
      </c>
      <c r="T32">
        <f t="shared" si="2"/>
        <v>4080</v>
      </c>
    </row>
    <row r="33" ht="16" customHeight="true" spans="1:20">
      <c r="A33" s="12" t="s">
        <v>46</v>
      </c>
      <c r="B33" s="13">
        <f>'[17]2022年总表'!Y37*10000</f>
        <v>232892</v>
      </c>
      <c r="C33" s="13">
        <v>234400</v>
      </c>
      <c r="D33" s="13">
        <f t="shared" si="3"/>
        <v>-1508.00000000003</v>
      </c>
      <c r="E33" s="13">
        <f>'[17]2022发文表（亿元表）'!E33*10000</f>
        <v>230492</v>
      </c>
      <c r="F33" s="13">
        <f>'[17]2022发文表（亿元表）'!F33*10000</f>
        <v>2400</v>
      </c>
      <c r="G33" s="13">
        <f>'[17]2022发文表（亿元表）'!G33*10000</f>
        <v>0</v>
      </c>
      <c r="H33" s="13">
        <f>'[17]2022发文表（亿元表）'!H33*10000</f>
        <v>0</v>
      </c>
      <c r="I33" s="13">
        <f>'[17]2022发文表（亿元表）'!I33*10000</f>
        <v>0</v>
      </c>
      <c r="J33" s="13">
        <f>'[17]2022发文表（亿元表）'!J33*10000</f>
        <v>6800</v>
      </c>
      <c r="K33" s="13">
        <f>'[17]2022发文表（亿元表）'!K33*10000</f>
        <v>0</v>
      </c>
      <c r="L33" s="13">
        <f>'[17]2022发文表（亿元表）'!L33*10000</f>
        <v>0</v>
      </c>
      <c r="M33" s="13">
        <f>'[16]2022发文表（亿元表）'!M33*10000</f>
        <v>0</v>
      </c>
      <c r="N33" s="13">
        <f>'[16]2022发文表（亿元表）'!N33*10000</f>
        <v>0</v>
      </c>
      <c r="O33" s="13">
        <f>'[16]2022发文表（亿元表）'!O33*10000</f>
        <v>0</v>
      </c>
      <c r="P33" s="30">
        <f>'[17]2022年总表'!V37*10000</f>
        <v>0</v>
      </c>
      <c r="Q33" s="30">
        <f>'[17]2022年总表'!W37*10000</f>
        <v>-4400</v>
      </c>
      <c r="R33">
        <v>227600</v>
      </c>
      <c r="S33" s="33">
        <f t="shared" si="1"/>
        <v>2892</v>
      </c>
      <c r="T33">
        <f t="shared" si="2"/>
        <v>-1508</v>
      </c>
    </row>
    <row r="34" ht="16" customHeight="true" spans="1:20">
      <c r="A34" s="14" t="s">
        <v>47</v>
      </c>
      <c r="B34" s="11">
        <f>'[17]2022年总表'!Y38*10000</f>
        <v>283904</v>
      </c>
      <c r="C34" s="11">
        <v>282100</v>
      </c>
      <c r="D34" s="11">
        <f t="shared" si="3"/>
        <v>1804</v>
      </c>
      <c r="E34" s="11">
        <f>'[17]2022发文表（亿元表）'!E34*10000</f>
        <v>193404</v>
      </c>
      <c r="F34" s="11">
        <f>'[17]2022发文表（亿元表）'!F34*10000</f>
        <v>15900</v>
      </c>
      <c r="G34" s="11">
        <f>'[17]2022发文表（亿元表）'!G34*10000</f>
        <v>35200</v>
      </c>
      <c r="H34" s="11">
        <f>'[17]2022发文表（亿元表）'!H34*10000</f>
        <v>0</v>
      </c>
      <c r="I34" s="11">
        <f>'[17]2022发文表（亿元表）'!I34*10000</f>
        <v>0</v>
      </c>
      <c r="J34" s="11">
        <f>'[17]2022发文表（亿元表）'!J34*10000</f>
        <v>12600</v>
      </c>
      <c r="K34" s="11">
        <f>'[17]2022发文表（亿元表）'!K34*10000</f>
        <v>0</v>
      </c>
      <c r="L34" s="11">
        <f>'[17]2022发文表（亿元表）'!L34*10000</f>
        <v>77900</v>
      </c>
      <c r="M34" s="11">
        <f>'[16]2022发文表（亿元表）'!M34*10000</f>
        <v>0</v>
      </c>
      <c r="N34" s="11">
        <f>'[16]2022发文表（亿元表）'!N34*10000</f>
        <v>0</v>
      </c>
      <c r="O34" s="11">
        <f>'[16]2022发文表（亿元表）'!O34*10000</f>
        <v>0</v>
      </c>
      <c r="P34" s="29">
        <f>'[17]2022年总表'!V38*10000</f>
        <v>0</v>
      </c>
      <c r="Q34" s="29">
        <f>'[17]2022年总表'!W38*10000</f>
        <v>0</v>
      </c>
      <c r="R34">
        <v>191600</v>
      </c>
      <c r="S34" s="33">
        <f t="shared" si="1"/>
        <v>1804</v>
      </c>
      <c r="T34">
        <f t="shared" si="2"/>
        <v>1804</v>
      </c>
    </row>
    <row r="35" ht="16" customHeight="true" spans="1:20">
      <c r="A35" s="14" t="s">
        <v>48</v>
      </c>
      <c r="B35" s="11">
        <f>'[17]2022年总表'!Y39*10000</f>
        <v>606167</v>
      </c>
      <c r="C35" s="11">
        <v>601500</v>
      </c>
      <c r="D35" s="11">
        <f t="shared" si="3"/>
        <v>4667</v>
      </c>
      <c r="E35" s="11">
        <f>'[17]2022发文表（亿元表）'!E35*10000</f>
        <v>509567</v>
      </c>
      <c r="F35" s="11">
        <f>'[17]2022发文表（亿元表）'!F35*10000</f>
        <v>59800</v>
      </c>
      <c r="G35" s="11">
        <f>'[17]2022发文表（亿元表）'!G35*10000</f>
        <v>65600</v>
      </c>
      <c r="H35" s="11">
        <f>'[17]2022发文表（亿元表）'!H35*10000</f>
        <v>113700</v>
      </c>
      <c r="I35" s="11">
        <f>'[17]2022发文表（亿元表）'!I35*10000</f>
        <v>0</v>
      </c>
      <c r="J35" s="11">
        <f>'[17]2022发文表（亿元表）'!J35*10000</f>
        <v>57000</v>
      </c>
      <c r="K35" s="11">
        <f>'[17]2022发文表（亿元表）'!K35*10000</f>
        <v>21000</v>
      </c>
      <c r="L35" s="11">
        <f>'[17]2022发文表（亿元表）'!L35*10000</f>
        <v>39600</v>
      </c>
      <c r="M35" s="11">
        <f>'[16]2022发文表（亿元表）'!M35*10000</f>
        <v>0</v>
      </c>
      <c r="N35" s="11">
        <f>'[16]2022发文表（亿元表）'!N35*10000</f>
        <v>0</v>
      </c>
      <c r="O35" s="11">
        <f>'[16]2022发文表（亿元表）'!O35*10000</f>
        <v>0</v>
      </c>
      <c r="P35" s="29">
        <f>'[17]2022年总表'!V39*10000</f>
        <v>0</v>
      </c>
      <c r="Q35" s="29">
        <f>'[17]2022年总表'!W39*10000</f>
        <v>0</v>
      </c>
      <c r="R35">
        <v>504900</v>
      </c>
      <c r="S35" s="33">
        <f t="shared" si="1"/>
        <v>4667</v>
      </c>
      <c r="T35">
        <f t="shared" si="2"/>
        <v>4667</v>
      </c>
    </row>
    <row r="36" ht="16" customHeight="true" spans="1:20">
      <c r="A36" s="14" t="s">
        <v>49</v>
      </c>
      <c r="B36" s="11">
        <f>'[17]2022年总表'!Y40*10000</f>
        <v>711926</v>
      </c>
      <c r="C36" s="11">
        <v>705000</v>
      </c>
      <c r="D36" s="11">
        <f t="shared" si="3"/>
        <v>6926</v>
      </c>
      <c r="E36" s="11">
        <f>'[17]2022发文表（亿元表）'!E36*10000</f>
        <v>609426</v>
      </c>
      <c r="F36" s="11">
        <f>'[17]2022发文表（亿元表）'!F36*10000</f>
        <v>140200</v>
      </c>
      <c r="G36" s="11">
        <f>'[17]2022发文表（亿元表）'!G36*10000</f>
        <v>52200</v>
      </c>
      <c r="H36" s="11">
        <f>'[17]2022发文表（亿元表）'!H36*10000</f>
        <v>0</v>
      </c>
      <c r="I36" s="11">
        <f>'[17]2022发文表（亿元表）'!I36*10000</f>
        <v>0</v>
      </c>
      <c r="J36" s="11">
        <f>'[17]2022发文表（亿元表）'!J36*10000</f>
        <v>15500</v>
      </c>
      <c r="K36" s="11">
        <f>'[17]2022发文表（亿元表）'!K36*10000</f>
        <v>0</v>
      </c>
      <c r="L36" s="11">
        <f>'[17]2022发文表（亿元表）'!L36*10000</f>
        <v>88400</v>
      </c>
      <c r="M36" s="11">
        <f>'[16]2022发文表（亿元表）'!M36*10000</f>
        <v>0</v>
      </c>
      <c r="N36" s="11">
        <f>'[16]2022发文表（亿元表）'!N36*10000</f>
        <v>0</v>
      </c>
      <c r="O36" s="11">
        <f>'[16]2022发文表（亿元表）'!O36*10000</f>
        <v>0</v>
      </c>
      <c r="P36" s="29">
        <f>'[17]2022年总表'!V40*10000</f>
        <v>1000</v>
      </c>
      <c r="Q36" s="29">
        <f>'[17]2022年总表'!W40*10000</f>
        <v>-2400</v>
      </c>
      <c r="R36">
        <v>601100</v>
      </c>
      <c r="S36" s="33">
        <f t="shared" si="1"/>
        <v>8326</v>
      </c>
      <c r="T36">
        <f t="shared" si="2"/>
        <v>6926</v>
      </c>
    </row>
    <row r="37" ht="16" customHeight="true" spans="1:20">
      <c r="A37" s="14" t="s">
        <v>50</v>
      </c>
      <c r="B37" s="11">
        <f>'[17]2022年总表'!Y41*10000</f>
        <v>659070</v>
      </c>
      <c r="C37" s="11">
        <v>655100</v>
      </c>
      <c r="D37" s="11">
        <f t="shared" si="3"/>
        <v>3970.00000000012</v>
      </c>
      <c r="E37" s="11">
        <f>'[17]2022发文表（亿元表）'!E37*10000</f>
        <v>558170</v>
      </c>
      <c r="F37" s="11">
        <f>'[17]2022发文表（亿元表）'!F37*10000</f>
        <v>192400</v>
      </c>
      <c r="G37" s="11">
        <f>'[17]2022发文表（亿元表）'!G37*10000</f>
        <v>86300</v>
      </c>
      <c r="H37" s="11">
        <f>'[17]2022发文表（亿元表）'!H37*10000</f>
        <v>20600</v>
      </c>
      <c r="I37" s="11">
        <f>'[17]2022发文表（亿元表）'!I37*10000</f>
        <v>0</v>
      </c>
      <c r="J37" s="11">
        <f>'[17]2022发文表（亿元表）'!J37*10000</f>
        <v>37500</v>
      </c>
      <c r="K37" s="11">
        <f>'[17]2022发文表（亿元表）'!K37*10000</f>
        <v>12600</v>
      </c>
      <c r="L37" s="11">
        <f>'[17]2022发文表（亿元表）'!L37*10000</f>
        <v>64800</v>
      </c>
      <c r="M37" s="11">
        <f>'[16]2022发文表（亿元表）'!M37*10000</f>
        <v>0</v>
      </c>
      <c r="N37" s="11">
        <f>'[16]2022发文表（亿元表）'!N37*10000</f>
        <v>0</v>
      </c>
      <c r="O37" s="11">
        <f>'[16]2022发文表（亿元表）'!O37*10000</f>
        <v>0</v>
      </c>
      <c r="P37" s="29">
        <f>'[17]2022年总表'!V41*10000</f>
        <v>300</v>
      </c>
      <c r="Q37" s="29">
        <f>'[17]2022年总表'!W41*10000</f>
        <v>-1700</v>
      </c>
      <c r="R37">
        <v>552800</v>
      </c>
      <c r="S37" s="33">
        <f t="shared" si="1"/>
        <v>5370.00000000012</v>
      </c>
      <c r="T37">
        <f t="shared" si="2"/>
        <v>3970.00000000012</v>
      </c>
    </row>
    <row r="38" ht="16" customHeight="true" spans="1:20">
      <c r="A38" s="12" t="s">
        <v>51</v>
      </c>
      <c r="B38" s="13">
        <f>'[17]2022年总表'!Y42*10000</f>
        <v>370285</v>
      </c>
      <c r="C38" s="13">
        <v>369000</v>
      </c>
      <c r="D38" s="13">
        <f t="shared" si="3"/>
        <v>1285</v>
      </c>
      <c r="E38" s="13">
        <f>'[17]2022发文表（亿元表）'!E38*10000</f>
        <v>237085</v>
      </c>
      <c r="F38" s="13">
        <f>'[17]2022发文表（亿元表）'!F38*10000</f>
        <v>50200</v>
      </c>
      <c r="G38" s="13">
        <f>'[17]2022发文表（亿元表）'!G38*10000</f>
        <v>0</v>
      </c>
      <c r="H38" s="13">
        <f>'[17]2022发文表（亿元表）'!H38*10000</f>
        <v>84900</v>
      </c>
      <c r="I38" s="13">
        <f>'[17]2022发文表（亿元表）'!I38*10000</f>
        <v>0</v>
      </c>
      <c r="J38" s="13">
        <f>'[17]2022发文表（亿元表）'!J38*10000</f>
        <v>127100</v>
      </c>
      <c r="K38" s="13">
        <f>'[17]2022发文表（亿元表）'!K38*10000</f>
        <v>87400</v>
      </c>
      <c r="L38" s="13">
        <f>'[17]2022发文表（亿元表）'!L38*10000</f>
        <v>6100</v>
      </c>
      <c r="M38" s="13">
        <f>'[16]2022发文表（亿元表）'!M38*10000</f>
        <v>0</v>
      </c>
      <c r="N38" s="13">
        <f>'[16]2022发文表（亿元表）'!N38*10000</f>
        <v>0</v>
      </c>
      <c r="O38" s="13">
        <f>'[16]2022发文表（亿元表）'!O38*10000</f>
        <v>0</v>
      </c>
      <c r="P38" s="30">
        <f>'[17]2022年总表'!V42*10000</f>
        <v>0</v>
      </c>
      <c r="Q38" s="30">
        <f>'[17]2022年总表'!W42*10000</f>
        <v>0</v>
      </c>
      <c r="R38">
        <v>235800</v>
      </c>
      <c r="S38" s="33">
        <f t="shared" si="1"/>
        <v>1285</v>
      </c>
      <c r="T38">
        <f t="shared" si="2"/>
        <v>1285</v>
      </c>
    </row>
    <row r="39" ht="16" customHeight="true" spans="1:20">
      <c r="A39" s="14" t="s">
        <v>52</v>
      </c>
      <c r="B39" s="11">
        <f>'[17]2022年总表'!Y43*10000</f>
        <v>470124</v>
      </c>
      <c r="C39" s="11">
        <v>467000</v>
      </c>
      <c r="D39" s="11">
        <f t="shared" si="3"/>
        <v>3124.00000000006</v>
      </c>
      <c r="E39" s="11">
        <f>'[17]2022发文表（亿元表）'!E39*10000</f>
        <v>388824</v>
      </c>
      <c r="F39" s="11">
        <f>'[17]2022发文表（亿元表）'!F39*10000</f>
        <v>42100</v>
      </c>
      <c r="G39" s="11">
        <f>'[17]2022发文表（亿元表）'!G39*10000</f>
        <v>0</v>
      </c>
      <c r="H39" s="11">
        <f>'[17]2022发文表（亿元表）'!H39*10000</f>
        <v>0</v>
      </c>
      <c r="I39" s="11">
        <f>'[17]2022发文表（亿元表）'!I39*10000</f>
        <v>104500</v>
      </c>
      <c r="J39" s="11">
        <f>'[17]2022发文表（亿元表）'!J39*10000</f>
        <v>16300</v>
      </c>
      <c r="K39" s="11">
        <f>'[17]2022发文表（亿元表）'!K39*10000</f>
        <v>0</v>
      </c>
      <c r="L39" s="11">
        <f>'[17]2022发文表（亿元表）'!L39*10000</f>
        <v>64900</v>
      </c>
      <c r="M39" s="11">
        <f>'[16]2022发文表（亿元表）'!M39*10000</f>
        <v>0</v>
      </c>
      <c r="N39" s="11">
        <f>'[16]2022发文表（亿元表）'!N39*10000</f>
        <v>0</v>
      </c>
      <c r="O39" s="11">
        <f>'[16]2022发文表（亿元表）'!O39*10000</f>
        <v>0</v>
      </c>
      <c r="P39" s="29">
        <f>'[17]2022年总表'!V43*10000</f>
        <v>900</v>
      </c>
      <c r="Q39" s="29">
        <f>'[17]2022年总表'!W43*10000</f>
        <v>-800</v>
      </c>
      <c r="R39">
        <v>385800</v>
      </c>
      <c r="S39" s="33">
        <f t="shared" si="1"/>
        <v>3024.00000000006</v>
      </c>
      <c r="T39">
        <f t="shared" si="2"/>
        <v>3124.00000000006</v>
      </c>
    </row>
    <row r="40" ht="16" customHeight="true" spans="1:20">
      <c r="A40" s="14" t="s">
        <v>53</v>
      </c>
      <c r="B40" s="11">
        <f>'[17]2022年总表'!Y44*10000</f>
        <v>802764</v>
      </c>
      <c r="C40" s="11">
        <v>797100</v>
      </c>
      <c r="D40" s="11">
        <f t="shared" si="3"/>
        <v>5664</v>
      </c>
      <c r="E40" s="11">
        <f>'[17]2022发文表（亿元表）'!E40*10000</f>
        <v>672564</v>
      </c>
      <c r="F40" s="11">
        <f>'[17]2022发文表（亿元表）'!F40*10000</f>
        <v>195900</v>
      </c>
      <c r="G40" s="11">
        <f>'[17]2022发文表（亿元表）'!G40*10000</f>
        <v>0</v>
      </c>
      <c r="H40" s="11">
        <f>'[17]2022发文表（亿元表）'!H40*10000</f>
        <v>42400</v>
      </c>
      <c r="I40" s="11">
        <f>'[17]2022发文表（亿元表）'!I40*10000</f>
        <v>0</v>
      </c>
      <c r="J40" s="11">
        <f>'[17]2022发文表（亿元表）'!J40*10000</f>
        <v>47100</v>
      </c>
      <c r="K40" s="11">
        <f>'[17]2022发文表（亿元表）'!K40*10000</f>
        <v>20100</v>
      </c>
      <c r="L40" s="11">
        <f>'[17]2022发文表（亿元表）'!L40*10000</f>
        <v>82900</v>
      </c>
      <c r="M40" s="11">
        <f>'[16]2022发文表（亿元表）'!M40*10000</f>
        <v>0</v>
      </c>
      <c r="N40" s="11">
        <f>'[16]2022发文表（亿元表）'!N40*10000</f>
        <v>0</v>
      </c>
      <c r="O40" s="11">
        <f>'[16]2022发文表（亿元表）'!O40*10000</f>
        <v>0</v>
      </c>
      <c r="P40" s="29">
        <f>'[17]2022年总表'!V44*10000</f>
        <v>2000</v>
      </c>
      <c r="Q40" s="29">
        <f>'[17]2022年总表'!W44*10000</f>
        <v>-1800</v>
      </c>
      <c r="R40">
        <v>667100</v>
      </c>
      <c r="S40" s="33">
        <f t="shared" si="1"/>
        <v>5464</v>
      </c>
      <c r="T40">
        <f t="shared" si="2"/>
        <v>5664</v>
      </c>
    </row>
    <row r="41" ht="16" customHeight="true" spans="1:20">
      <c r="A41" s="14" t="s">
        <v>54</v>
      </c>
      <c r="B41" s="11">
        <f>'[17]2022年总表'!Y45*10000</f>
        <v>508840</v>
      </c>
      <c r="C41" s="11">
        <v>504200</v>
      </c>
      <c r="D41" s="11">
        <f t="shared" si="3"/>
        <v>4640.00000000006</v>
      </c>
      <c r="E41" s="11">
        <f>'[17]2022发文表（亿元表）'!E41*10000</f>
        <v>421240</v>
      </c>
      <c r="F41" s="11">
        <f>'[17]2022发文表（亿元表）'!F41*10000</f>
        <v>25800</v>
      </c>
      <c r="G41" s="11">
        <f>'[17]2022发文表（亿元表）'!G41*10000</f>
        <v>0</v>
      </c>
      <c r="H41" s="11">
        <f>'[17]2022发文表（亿元表）'!H41*10000</f>
        <v>118400</v>
      </c>
      <c r="I41" s="11">
        <f>'[17]2022发文表（亿元表）'!I41*10000</f>
        <v>0</v>
      </c>
      <c r="J41" s="11">
        <f>'[17]2022发文表（亿元表）'!J41*10000</f>
        <v>87600</v>
      </c>
      <c r="K41" s="11">
        <f>'[17]2022发文表（亿元表）'!K41*10000</f>
        <v>48900</v>
      </c>
      <c r="L41" s="11">
        <f>'[17]2022发文表（亿元表）'!L41*10000</f>
        <v>0</v>
      </c>
      <c r="M41" s="11">
        <f>'[16]2022发文表（亿元表）'!M41*10000</f>
        <v>0</v>
      </c>
      <c r="N41" s="11">
        <f>'[16]2022发文表（亿元表）'!N41*10000</f>
        <v>0</v>
      </c>
      <c r="O41" s="11">
        <f>'[16]2022发文表（亿元表）'!O41*10000</f>
        <v>0</v>
      </c>
      <c r="P41" s="29">
        <f>'[17]2022年总表'!V45*10000</f>
        <v>0</v>
      </c>
      <c r="Q41" s="29">
        <f>'[17]2022年总表'!W45*10000</f>
        <v>0</v>
      </c>
      <c r="R41">
        <v>416600</v>
      </c>
      <c r="S41" s="33">
        <f t="shared" si="1"/>
        <v>4640.00000000012</v>
      </c>
      <c r="T41">
        <f t="shared" si="2"/>
        <v>4640.00000000012</v>
      </c>
    </row>
    <row r="42" ht="16" customHeight="true" spans="1:20">
      <c r="A42" s="14" t="s">
        <v>55</v>
      </c>
      <c r="B42" s="11">
        <f>'[17]2022年总表'!Y46*10000</f>
        <v>208855</v>
      </c>
      <c r="C42" s="11">
        <v>208200</v>
      </c>
      <c r="D42" s="11">
        <f t="shared" si="3"/>
        <v>654.999999999971</v>
      </c>
      <c r="E42" s="11">
        <f>'[17]2022发文表（亿元表）'!E42*10000</f>
        <v>200555</v>
      </c>
      <c r="F42" s="11">
        <f>'[17]2022发文表（亿元表）'!F42*10000</f>
        <v>26500</v>
      </c>
      <c r="G42" s="11">
        <f>'[17]2022发文表（亿元表）'!G42*10000</f>
        <v>0</v>
      </c>
      <c r="H42" s="11">
        <f>'[17]2022发文表（亿元表）'!H42*10000</f>
        <v>0</v>
      </c>
      <c r="I42" s="11">
        <f>'[17]2022发文表（亿元表）'!I42*10000</f>
        <v>0</v>
      </c>
      <c r="J42" s="11">
        <f>'[17]2022发文表（亿元表）'!J42*10000</f>
        <v>4900</v>
      </c>
      <c r="K42" s="11">
        <f>'[17]2022发文表（亿元表）'!K42*10000</f>
        <v>0</v>
      </c>
      <c r="L42" s="11">
        <f>'[17]2022发文表（亿元表）'!L42*10000</f>
        <v>4900</v>
      </c>
      <c r="M42" s="11">
        <f>'[16]2022发文表（亿元表）'!M42*10000</f>
        <v>0</v>
      </c>
      <c r="N42" s="11">
        <f>'[16]2022发文表（亿元表）'!N42*10000</f>
        <v>0</v>
      </c>
      <c r="O42" s="11">
        <f>'[16]2022发文表（亿元表）'!O42*10000</f>
        <v>0</v>
      </c>
      <c r="P42" s="29">
        <f>'[17]2022年总表'!V46*10000</f>
        <v>0</v>
      </c>
      <c r="Q42" s="29">
        <f>'[17]2022年总表'!W46*10000</f>
        <v>-1500</v>
      </c>
      <c r="R42">
        <v>198400</v>
      </c>
      <c r="S42" s="33">
        <f t="shared" si="1"/>
        <v>2155</v>
      </c>
      <c r="T42">
        <f t="shared" si="2"/>
        <v>655</v>
      </c>
    </row>
    <row r="43" ht="16" customHeight="true" spans="1:20">
      <c r="A43" s="14" t="s">
        <v>56</v>
      </c>
      <c r="B43" s="11">
        <f>'[17]2022年总表'!Y47*10000</f>
        <v>540307</v>
      </c>
      <c r="C43" s="11">
        <v>533400</v>
      </c>
      <c r="D43" s="11">
        <f t="shared" si="3"/>
        <v>6907</v>
      </c>
      <c r="E43" s="11">
        <f>'[17]2022发文表（亿元表）'!E43*10000</f>
        <v>456907</v>
      </c>
      <c r="F43" s="11">
        <f>'[17]2022发文表（亿元表）'!F43*10000</f>
        <v>138900</v>
      </c>
      <c r="G43" s="11">
        <f>'[17]2022发文表（亿元表）'!G43*10000</f>
        <v>0</v>
      </c>
      <c r="H43" s="11">
        <f>'[17]2022发文表（亿元表）'!H43*10000</f>
        <v>0</v>
      </c>
      <c r="I43" s="11">
        <f>'[17]2022发文表（亿元表）'!I43*10000</f>
        <v>0</v>
      </c>
      <c r="J43" s="11">
        <f>'[17]2022发文表（亿元表）'!J43*10000</f>
        <v>41800</v>
      </c>
      <c r="K43" s="11">
        <f>'[17]2022发文表（亿元表）'!K43*10000</f>
        <v>0</v>
      </c>
      <c r="L43" s="11">
        <f>'[17]2022发文表（亿元表）'!L43*10000</f>
        <v>41100</v>
      </c>
      <c r="M43" s="11">
        <f>'[16]2022发文表（亿元表）'!M43*10000</f>
        <v>0</v>
      </c>
      <c r="N43" s="11">
        <f>'[16]2022发文表（亿元表）'!N43*10000</f>
        <v>0</v>
      </c>
      <c r="O43" s="11">
        <f>'[16]2022发文表（亿元表）'!O43*10000</f>
        <v>0</v>
      </c>
      <c r="P43" s="29">
        <f>'[17]2022年总表'!V47*10000</f>
        <v>500</v>
      </c>
      <c r="Q43" s="29">
        <f>'[17]2022年总表'!W47*10000</f>
        <v>0</v>
      </c>
      <c r="R43">
        <v>450500</v>
      </c>
      <c r="S43" s="33">
        <f t="shared" si="1"/>
        <v>6407</v>
      </c>
      <c r="T43">
        <f t="shared" si="2"/>
        <v>6907</v>
      </c>
    </row>
    <row r="44" customHeight="true" spans="1:20">
      <c r="A44" s="12" t="s">
        <v>57</v>
      </c>
      <c r="B44" s="13">
        <f>'[17]2022年总表'!Y48*10000</f>
        <v>14041</v>
      </c>
      <c r="C44" s="13">
        <v>13900</v>
      </c>
      <c r="D44" s="13">
        <f t="shared" si="3"/>
        <v>140.999999999998</v>
      </c>
      <c r="E44" s="13">
        <f>'[17]2022发文表（亿元表）'!E44*10000</f>
        <v>12241</v>
      </c>
      <c r="F44" s="13">
        <f>'[17]2022发文表（亿元表）'!F44*10000</f>
        <v>0</v>
      </c>
      <c r="G44" s="13">
        <f>'[17]2022发文表（亿元表）'!G44*10000</f>
        <v>0</v>
      </c>
      <c r="H44" s="13">
        <f>'[17]2022发文表（亿元表）'!H44*10000</f>
        <v>0</v>
      </c>
      <c r="I44" s="13">
        <f>'[17]2022发文表（亿元表）'!I44*10000</f>
        <v>0</v>
      </c>
      <c r="J44" s="13">
        <f>'[17]2022发文表（亿元表）'!J44*10000</f>
        <v>1800</v>
      </c>
      <c r="K44" s="13">
        <f>'[17]2022发文表（亿元表）'!K44*10000</f>
        <v>0</v>
      </c>
      <c r="L44" s="13">
        <f>'[17]2022发文表（亿元表）'!L44*10000</f>
        <v>0</v>
      </c>
      <c r="M44" s="13">
        <f>'[16]2022发文表（亿元表）'!M44*10000</f>
        <v>0</v>
      </c>
      <c r="N44" s="13">
        <f>'[16]2022发文表（亿元表）'!N44*10000</f>
        <v>0</v>
      </c>
      <c r="O44" s="13">
        <f>'[16]2022发文表（亿元表）'!O44*10000</f>
        <v>0</v>
      </c>
      <c r="P44" s="30">
        <f>'[17]2022年总表'!V48*10000</f>
        <v>0</v>
      </c>
      <c r="Q44" s="30">
        <f>'[17]2022年总表'!W48*10000</f>
        <v>0</v>
      </c>
      <c r="R44">
        <v>12100</v>
      </c>
      <c r="S44" s="33">
        <f t="shared" si="1"/>
        <v>141</v>
      </c>
      <c r="T44">
        <f t="shared" si="2"/>
        <v>141</v>
      </c>
    </row>
    <row r="45" customHeight="true" spans="1:20">
      <c r="A45" t="s">
        <v>58</v>
      </c>
      <c r="S45" s="33">
        <f t="shared" si="1"/>
        <v>0</v>
      </c>
      <c r="T45">
        <f t="shared" si="2"/>
        <v>0</v>
      </c>
    </row>
    <row r="46" customHeight="true" spans="1:20">
      <c r="A46" t="s">
        <v>59</v>
      </c>
      <c r="S46" s="33">
        <f t="shared" si="1"/>
        <v>0</v>
      </c>
      <c r="T46">
        <f t="shared" si="2"/>
        <v>0</v>
      </c>
    </row>
  </sheetData>
  <mergeCells count="12">
    <mergeCell ref="A3:D3"/>
    <mergeCell ref="C4:D4"/>
    <mergeCell ref="M5:O5"/>
    <mergeCell ref="A4:A6"/>
    <mergeCell ref="B4:B6"/>
    <mergeCell ref="C5:C6"/>
    <mergeCell ref="D5:D6"/>
    <mergeCell ref="E5:E6"/>
    <mergeCell ref="J5:J6"/>
    <mergeCell ref="L5:L6"/>
    <mergeCell ref="P5:P6"/>
    <mergeCell ref="Q5:Q6"/>
  </mergeCells>
  <conditionalFormatting sqref="M7:M44">
    <cfRule type="expression" dxfId="0" priority="3">
      <formula>MOD(ROW(),2)</formula>
    </cfRule>
  </conditionalFormatting>
  <conditionalFormatting sqref="N7:N44">
    <cfRule type="expression" dxfId="0" priority="2">
      <formula>MOD(ROW(),2)</formula>
    </cfRule>
  </conditionalFormatting>
  <conditionalFormatting sqref="O7:O44">
    <cfRule type="expression" dxfId="0" priority="1">
      <formula>MOD(ROW(),2)</formula>
    </cfRule>
  </conditionalFormatting>
  <conditionalFormatting sqref="A7:L44 P7:Q44">
    <cfRule type="expression" dxfId="0" priority="4">
      <formula>MOD(ROW(),2)</formula>
    </cfRule>
  </conditionalFormatting>
  <printOptions horizontalCentered="true" verticalCentered="true"/>
  <pageMargins left="0.708661417322835" right="0.708661417322835" top="0.354330708661417" bottom="0.354330708661417" header="0.31496062992126" footer="0.31496062992126"/>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2022发文表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qiaonan</dc:creator>
  <cp:lastModifiedBy>qiaonan</cp:lastModifiedBy>
  <dcterms:created xsi:type="dcterms:W3CDTF">2022-10-27T02:27:00Z</dcterms:created>
  <dcterms:modified xsi:type="dcterms:W3CDTF">2022-10-26T18:44:22Z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